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mc:AlternateContent xmlns:mc="http://schemas.openxmlformats.org/markup-compatibility/2006">
    <mc:Choice Requires="x15">
      <x15ac:absPath xmlns:x15ac="http://schemas.microsoft.com/office/spreadsheetml/2010/11/ac" url="/Users/jp25363/Desktop/"/>
    </mc:Choice>
  </mc:AlternateContent>
  <xr:revisionPtr revIDLastSave="0" documentId="13_ncr:1_{62025B87-952C-DD43-AA65-C771CF1E87EC}" xr6:coauthVersionLast="47" xr6:coauthVersionMax="47" xr10:uidLastSave="{00000000-0000-0000-0000-000000000000}"/>
  <bookViews>
    <workbookView xWindow="0" yWindow="880" windowWidth="34960" windowHeight="22500" tabRatio="720" xr2:uid="{00000000-000D-0000-FFFF-FFFF00000000}"/>
  </bookViews>
  <sheets>
    <sheet name="(1)はじめにお読みください" sheetId="1" r:id="rId1"/>
    <sheet name="(2)必要事項入力※代理店様ご記入※" sheetId="2" r:id="rId2"/>
    <sheet name="調査対象エリア※エリア指定がある場合ご記入※" sheetId="6" r:id="rId3"/>
    <sheet name="(3)調査票※LINEヤフー社記入※" sheetId="3" r:id="rId4"/>
    <sheet name="(4)割付※LINEヤフー社記入※ " sheetId="5" r:id="rId5"/>
    <sheet name="プルダウン" sheetId="4" state="hidden" r:id="rId6"/>
  </sheets>
  <definedNames>
    <definedName name="_xlnm._FilterDatabase" localSheetId="1" hidden="1">'(2)必要事項入力※代理店様ご記入※'!$A$2:$I$156</definedName>
    <definedName name="_xlnm._FilterDatabase" localSheetId="3" hidden="1">'(3)調査票※LINEヤフー社記入※'!$A$2:$O$111</definedName>
    <definedName name="_xlnm.Print_Area" localSheetId="0">'(1)はじめにお読みください'!$A$1:$F$40</definedName>
    <definedName name="_xlnm.Print_Area" localSheetId="1">'(2)必要事項入力※代理店様ご記入※'!$A$1:$I$156</definedName>
    <definedName name="_xlnm.Print_Area" localSheetId="3">'(3)調査票※LINEヤフー社記入※'!$A$1:$O$111</definedName>
    <definedName name="_xlnm.Print_Titles" localSheetId="3">'(3)調査票※LINEヤフー社記入※'!$1:$2</definedName>
    <definedName name="Z_124BAB53_C67D_4DCC_8CC2_140DDCBC4FB9_.wvu.FilterData" localSheetId="3" hidden="1">'(3)調査票※LINEヤフー社記入※'!$A$2:$O$111</definedName>
    <definedName name="Z_6F6D0566_7B4E_4874_BCDD_39709E95193A_.wvu.FilterData" localSheetId="3" hidden="1">'(3)調査票※LINEヤフー社記入※'!$A$2:$O$111</definedName>
    <definedName name="Z_6F6D0566_7B4E_4874_BCDD_39709E95193A_.wvu.PrintArea" localSheetId="0" hidden="1">'(1)はじめにお読みください'!$A$2:$V$40</definedName>
    <definedName name="Z_8AEE2283_5F9E_4D49_9CEC_3CA3AD06F9E5_.wvu.FilterData" localSheetId="3" hidden="1">'(3)調査票※LINEヤフー社記入※'!$A$2:$O$111</definedName>
    <definedName name="Z_9936D682_B6CC_4F54_8759_ECCBC5D1934B_.wvu.FilterData" localSheetId="3" hidden="1">'(3)調査票※LINEヤフー社記入※'!$A$2:$O$111</definedName>
  </definedNames>
  <calcPr calcId="191029"/>
  <customWorkbookViews>
    <customWorkbookView name="LINE - 個人用ビュー" guid="{8AEE2283-5F9E-4D49-9CEC-3CA3AD06F9E5}" mergeInterval="0" personalView="1" maximized="1" xWindow="139" yWindow="-11" windowWidth="3712" windowHeight="2182" tabRatio="803" activeSheetId="1"/>
    <customWorkbookView name=". - 個人用ビュー" guid="{9936D682-B6CC-4F54-8759-ECCBC5D1934B}" mergeInterval="0" personalView="1" maximized="1" xWindow="-8" yWindow="-8" windowWidth="1936" windowHeight="1056" tabRatio="803" activeSheetId="1"/>
    <customWorkbookView name="* - 個人用ビュー" guid="{6F6D0566-7B4E-4874-BCDD-39709E95193A}" mergeInterval="0" personalView="1" maximized="1" xWindow="-8" yWindow="-8" windowWidth="1874" windowHeight="1096" tabRatio="803" activeSheetId="1"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1" i="5" l="1"/>
  <c r="E10" i="5"/>
  <c r="E9" i="5"/>
  <c r="E8" i="5"/>
  <c r="E7" i="5"/>
  <c r="E6" i="5"/>
  <c r="E120" i="2"/>
  <c r="E17" i="5" l="1"/>
  <c r="C17" i="5"/>
  <c r="E16" i="5"/>
  <c r="C16" i="5"/>
  <c r="E15" i="5"/>
  <c r="C15" i="5"/>
  <c r="E14" i="5"/>
  <c r="C14" i="5"/>
  <c r="E13" i="5"/>
  <c r="C13" i="5"/>
  <c r="E12" i="5"/>
  <c r="C12" i="5"/>
  <c r="T11" i="5"/>
  <c r="S11" i="5"/>
  <c r="R11" i="5"/>
  <c r="Q11" i="5"/>
  <c r="P11" i="5"/>
  <c r="C11" i="5"/>
  <c r="T10" i="5"/>
  <c r="S10" i="5"/>
  <c r="R10" i="5"/>
  <c r="Q10" i="5"/>
  <c r="P10" i="5"/>
  <c r="C10" i="5"/>
  <c r="T9" i="5"/>
  <c r="S9" i="5"/>
  <c r="R9" i="5"/>
  <c r="Q9" i="5"/>
  <c r="P9" i="5"/>
  <c r="C9" i="5"/>
  <c r="T8" i="5"/>
  <c r="S8" i="5"/>
  <c r="R8" i="5"/>
  <c r="Q8" i="5"/>
  <c r="P8" i="5"/>
  <c r="C8" i="5"/>
  <c r="T7" i="5"/>
  <c r="S7" i="5"/>
  <c r="R7" i="5"/>
  <c r="Q7" i="5"/>
  <c r="P7" i="5"/>
  <c r="C7" i="5"/>
  <c r="T6" i="5"/>
  <c r="S6" i="5"/>
  <c r="R6" i="5"/>
  <c r="Q6" i="5"/>
  <c r="P6" i="5"/>
  <c r="C6" i="5"/>
  <c r="D5" i="5"/>
  <c r="C1" i="5"/>
  <c r="G11" i="6" l="1"/>
  <c r="F60" i="6" s="1"/>
  <c r="E22" i="2"/>
  <c r="F14" i="6" l="1"/>
  <c r="F37" i="6"/>
  <c r="F45" i="6"/>
  <c r="F54" i="6"/>
  <c r="F29" i="6"/>
  <c r="F61" i="6"/>
  <c r="F46" i="6"/>
  <c r="F58" i="6"/>
  <c r="F38" i="6"/>
  <c r="F31" i="6"/>
  <c r="F47" i="6"/>
  <c r="F16" i="6"/>
  <c r="F24" i="6"/>
  <c r="F40" i="6"/>
  <c r="F48" i="6"/>
  <c r="F25" i="6"/>
  <c r="F41" i="6"/>
  <c r="F49" i="6"/>
  <c r="F18" i="6"/>
  <c r="F34" i="6"/>
  <c r="F50" i="6"/>
  <c r="F19" i="6"/>
  <c r="F27" i="6"/>
  <c r="F35" i="6"/>
  <c r="F43" i="6"/>
  <c r="F51" i="6"/>
  <c r="F59" i="6"/>
  <c r="F21" i="6"/>
  <c r="F53" i="6"/>
  <c r="F22" i="6"/>
  <c r="F30" i="6"/>
  <c r="F62" i="6"/>
  <c r="F23" i="6"/>
  <c r="F39" i="6"/>
  <c r="F55" i="6"/>
  <c r="F32" i="6"/>
  <c r="F56" i="6"/>
  <c r="F17" i="6"/>
  <c r="F33" i="6"/>
  <c r="F57" i="6"/>
  <c r="F26" i="6"/>
  <c r="F42" i="6"/>
  <c r="F20" i="6"/>
  <c r="F28" i="6"/>
  <c r="F36" i="6"/>
  <c r="F44" i="6"/>
  <c r="F52" i="6"/>
  <c r="F52" i="2"/>
  <c r="F56" i="2" s="1"/>
  <c r="C52" i="2"/>
  <c r="C56" i="2" s="1"/>
  <c r="E30" i="2" l="1"/>
  <c r="B85" i="3" l="1"/>
  <c r="B81" i="3"/>
  <c r="G17" i="2" l="1"/>
  <c r="G18" i="2" s="1"/>
  <c r="B95" i="3" l="1"/>
  <c r="B73" i="3"/>
  <c r="B65" i="3"/>
  <c r="B57" i="3"/>
  <c r="B49" i="3"/>
  <c r="B41" i="3"/>
  <c r="B31" i="3"/>
  <c r="B17" i="3"/>
  <c r="B3" i="3"/>
  <c r="K19" i="3" l="1"/>
  <c r="K20" i="3"/>
  <c r="K21" i="3"/>
  <c r="K22" i="3"/>
  <c r="K23" i="3"/>
  <c r="K24" i="3"/>
  <c r="K25" i="3"/>
  <c r="K26" i="3"/>
  <c r="K27" i="3"/>
  <c r="K18" i="3"/>
  <c r="K5" i="3"/>
  <c r="K6" i="3"/>
  <c r="K7" i="3"/>
  <c r="K8" i="3"/>
  <c r="K9" i="3"/>
  <c r="K10" i="3"/>
  <c r="K11" i="3"/>
  <c r="K12" i="3"/>
  <c r="K13" i="3"/>
  <c r="K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D3" authorId="0" shapeId="0" xr:uid="{00000000-0006-0000-0300-000001000000}">
      <text>
        <r>
          <rPr>
            <b/>
            <sz val="9"/>
            <color indexed="81"/>
            <rFont val="MS P ゴシック"/>
            <family val="3"/>
            <charset val="128"/>
          </rPr>
          <t>*:</t>
        </r>
        <r>
          <rPr>
            <sz val="9"/>
            <color indexed="81"/>
            <rFont val="MS P ゴシック"/>
            <family val="3"/>
            <charset val="128"/>
          </rPr>
          <t xml:space="preserve">
LINEヤフー社対応：
D、E列は聴取対象が決まり次第連番を入れる
</t>
        </r>
      </text>
    </comment>
  </commentList>
</comments>
</file>

<file path=xl/sharedStrings.xml><?xml version="1.0" encoding="utf-8"?>
<sst xmlns="http://schemas.openxmlformats.org/spreadsheetml/2006/main" count="647" uniqueCount="455">
  <si>
    <t>聴取項目</t>
    <rPh sb="0" eb="2">
      <t>チョウシュ</t>
    </rPh>
    <rPh sb="2" eb="4">
      <t>コウモク</t>
    </rPh>
    <phoneticPr fontId="1"/>
  </si>
  <si>
    <t>ブランディング指標</t>
    <rPh sb="7" eb="9">
      <t>シヒョウ</t>
    </rPh>
    <phoneticPr fontId="1"/>
  </si>
  <si>
    <t>ブランド助成想起</t>
    <rPh sb="4" eb="6">
      <t>ジョセイ</t>
    </rPh>
    <rPh sb="6" eb="8">
      <t>ソウキ</t>
    </rPh>
    <phoneticPr fontId="1"/>
  </si>
  <si>
    <t>ブランド認知・利用経験</t>
    <rPh sb="4" eb="6">
      <t>ニンチ</t>
    </rPh>
    <rPh sb="7" eb="9">
      <t>リヨウ</t>
    </rPh>
    <rPh sb="9" eb="11">
      <t>ケイケン</t>
    </rPh>
    <phoneticPr fontId="1"/>
  </si>
  <si>
    <t>ブランド関与意向</t>
    <rPh sb="4" eb="6">
      <t>カンヨ</t>
    </rPh>
    <rPh sb="6" eb="8">
      <t>イコウ</t>
    </rPh>
    <phoneticPr fontId="1"/>
  </si>
  <si>
    <t>ブランド利用意向</t>
    <rPh sb="4" eb="6">
      <t>リヨウ</t>
    </rPh>
    <rPh sb="6" eb="8">
      <t>イコウ</t>
    </rPh>
    <phoneticPr fontId="1"/>
  </si>
  <si>
    <t>ブランド推奨意向</t>
    <rPh sb="4" eb="6">
      <t>スイショウ</t>
    </rPh>
    <rPh sb="6" eb="8">
      <t>イコウ</t>
    </rPh>
    <phoneticPr fontId="1"/>
  </si>
  <si>
    <t>必須</t>
    <rPh sb="0" eb="2">
      <t>ヒッス</t>
    </rPh>
    <phoneticPr fontId="1"/>
  </si>
  <si>
    <t>名前を聞いたことがある程度</t>
    <rPh sb="0" eb="2">
      <t>ナマエ</t>
    </rPh>
    <rPh sb="3" eb="4">
      <t>キ</t>
    </rPh>
    <rPh sb="11" eb="13">
      <t>テイド</t>
    </rPh>
    <phoneticPr fontId="3"/>
  </si>
  <si>
    <t>とても好き</t>
  </si>
  <si>
    <t>やや好き</t>
  </si>
  <si>
    <t>どちらともいえない</t>
  </si>
  <si>
    <t>あまり好きではない</t>
  </si>
  <si>
    <t>まったく好きではない</t>
  </si>
  <si>
    <t>調査期間の指定は可能ですか？</t>
    <rPh sb="0" eb="2">
      <t>チョウサ</t>
    </rPh>
    <rPh sb="2" eb="4">
      <t>キカン</t>
    </rPh>
    <rPh sb="5" eb="7">
      <t>シテイ</t>
    </rPh>
    <rPh sb="8" eb="10">
      <t>カノウ</t>
    </rPh>
    <phoneticPr fontId="1"/>
  </si>
  <si>
    <t>設問項目のカスタマイズは可能でしょうか？</t>
    <rPh sb="0" eb="2">
      <t>セツモン</t>
    </rPh>
    <rPh sb="2" eb="4">
      <t>コウモク</t>
    </rPh>
    <rPh sb="12" eb="14">
      <t>カノウ</t>
    </rPh>
    <phoneticPr fontId="1"/>
  </si>
  <si>
    <t>実際の調査画面は、アンケート前に確認できますか？</t>
    <rPh sb="0" eb="2">
      <t>ジッサイ</t>
    </rPh>
    <rPh sb="3" eb="5">
      <t>チョウサ</t>
    </rPh>
    <rPh sb="5" eb="7">
      <t>ガメン</t>
    </rPh>
    <rPh sb="14" eb="15">
      <t>マエ</t>
    </rPh>
    <rPh sb="16" eb="18">
      <t>カクニン</t>
    </rPh>
    <phoneticPr fontId="1"/>
  </si>
  <si>
    <t>性年代別の分析はレポートに掲載されますか？</t>
    <rPh sb="0" eb="1">
      <t>セイ</t>
    </rPh>
    <rPh sb="1" eb="4">
      <t>ネンダイベツ</t>
    </rPh>
    <rPh sb="5" eb="7">
      <t>ブンセキ</t>
    </rPh>
    <rPh sb="13" eb="15">
      <t>ケイサイ</t>
    </rPh>
    <phoneticPr fontId="1"/>
  </si>
  <si>
    <t>いいえ。調査項目のカスタマイズは、原則ご容赦いただいております。</t>
    <rPh sb="4" eb="6">
      <t>チョウサ</t>
    </rPh>
    <rPh sb="6" eb="8">
      <t>コウモク</t>
    </rPh>
    <rPh sb="17" eb="19">
      <t>ゲンソク</t>
    </rPh>
    <rPh sb="20" eb="22">
      <t>ヨウシャ</t>
    </rPh>
    <phoneticPr fontId="1"/>
  </si>
  <si>
    <t>Q1</t>
    <phoneticPr fontId="1"/>
  </si>
  <si>
    <t>Q2</t>
    <phoneticPr fontId="1"/>
  </si>
  <si>
    <t>Q3</t>
    <phoneticPr fontId="1"/>
  </si>
  <si>
    <t>Q4</t>
    <phoneticPr fontId="1"/>
  </si>
  <si>
    <t>Q5</t>
    <phoneticPr fontId="1"/>
  </si>
  <si>
    <t>必須/選択</t>
    <rPh sb="0" eb="2">
      <t>ヒッス</t>
    </rPh>
    <rPh sb="3" eb="5">
      <t>センタク</t>
    </rPh>
    <phoneticPr fontId="1"/>
  </si>
  <si>
    <t>　</t>
    <phoneticPr fontId="1"/>
  </si>
  <si>
    <t>①</t>
    <phoneticPr fontId="1"/>
  </si>
  <si>
    <t>聴取項目分類</t>
    <rPh sb="0" eb="2">
      <t>チョウシュ</t>
    </rPh>
    <rPh sb="2" eb="4">
      <t>コウモク</t>
    </rPh>
    <rPh sb="4" eb="6">
      <t>ブンルイ</t>
    </rPh>
    <phoneticPr fontId="1"/>
  </si>
  <si>
    <t>選択</t>
    <rPh sb="0" eb="2">
      <t>センタク</t>
    </rPh>
    <phoneticPr fontId="1"/>
  </si>
  <si>
    <t>聴取有無</t>
    <rPh sb="0" eb="2">
      <t>チョウシュ</t>
    </rPh>
    <rPh sb="2" eb="4">
      <t>ウム</t>
    </rPh>
    <phoneticPr fontId="1"/>
  </si>
  <si>
    <t>〇</t>
    <phoneticPr fontId="1"/>
  </si>
  <si>
    <t>A</t>
    <phoneticPr fontId="1"/>
  </si>
  <si>
    <t>B</t>
    <phoneticPr fontId="1"/>
  </si>
  <si>
    <t>D-1</t>
    <phoneticPr fontId="1"/>
  </si>
  <si>
    <t>D-2</t>
    <phoneticPr fontId="1"/>
  </si>
  <si>
    <t>好意度</t>
    <rPh sb="0" eb="2">
      <t>コウイ</t>
    </rPh>
    <rPh sb="2" eb="3">
      <t>ド</t>
    </rPh>
    <phoneticPr fontId="1"/>
  </si>
  <si>
    <t>興味度</t>
    <rPh sb="0" eb="2">
      <t>キョウミ</t>
    </rPh>
    <rPh sb="2" eb="3">
      <t>ド</t>
    </rPh>
    <phoneticPr fontId="1"/>
  </si>
  <si>
    <t>補足</t>
    <rPh sb="0" eb="2">
      <t>ホソク</t>
    </rPh>
    <phoneticPr fontId="1"/>
  </si>
  <si>
    <t>〇</t>
    <phoneticPr fontId="1"/>
  </si>
  <si>
    <t>ご注意事項</t>
    <rPh sb="1" eb="3">
      <t>チュウイ</t>
    </rPh>
    <rPh sb="3" eb="5">
      <t>ジコウ</t>
    </rPh>
    <phoneticPr fontId="1"/>
  </si>
  <si>
    <t>いずれか必須</t>
    <rPh sb="4" eb="6">
      <t>ヒッス</t>
    </rPh>
    <phoneticPr fontId="1"/>
  </si>
  <si>
    <t>企業/ブランド/商品・サービス名</t>
    <rPh sb="0" eb="2">
      <t>キギョウ</t>
    </rPh>
    <rPh sb="8" eb="10">
      <t>ショウヒン</t>
    </rPh>
    <rPh sb="15" eb="16">
      <t>メイ</t>
    </rPh>
    <phoneticPr fontId="1"/>
  </si>
  <si>
    <t>記入例</t>
    <rPh sb="0" eb="2">
      <t>キニュウ</t>
    </rPh>
    <rPh sb="2" eb="3">
      <t>レイ</t>
    </rPh>
    <phoneticPr fontId="1"/>
  </si>
  <si>
    <t>　※必要に応じて、アルファベット/漢字表記に( )でフリガナを加えてください。</t>
    <rPh sb="2" eb="4">
      <t>ヒツヨウ</t>
    </rPh>
    <rPh sb="5" eb="6">
      <t>オウ</t>
    </rPh>
    <rPh sb="17" eb="19">
      <t>カンジ</t>
    </rPh>
    <rPh sb="19" eb="21">
      <t>ヒョウキ</t>
    </rPh>
    <rPh sb="31" eb="32">
      <t>クワ</t>
    </rPh>
    <phoneticPr fontId="1"/>
  </si>
  <si>
    <t>LINEリサーチ (ラインリサーチ)</t>
    <phoneticPr fontId="1"/>
  </si>
  <si>
    <t>その他</t>
    <rPh sb="2" eb="3">
      <t>タ</t>
    </rPh>
    <phoneticPr fontId="1"/>
  </si>
  <si>
    <t>ブランド/商品</t>
    <rPh sb="5" eb="7">
      <t>ショウヒン</t>
    </rPh>
    <phoneticPr fontId="1"/>
  </si>
  <si>
    <t>買いたい</t>
    <rPh sb="0" eb="1">
      <t>カ</t>
    </rPh>
    <phoneticPr fontId="1"/>
  </si>
  <si>
    <t>使いたい</t>
    <rPh sb="0" eb="1">
      <t>ツカ</t>
    </rPh>
    <phoneticPr fontId="1"/>
  </si>
  <si>
    <t>食べたい</t>
    <rPh sb="0" eb="1">
      <t>タ</t>
    </rPh>
    <phoneticPr fontId="1"/>
  </si>
  <si>
    <t>飲みたい</t>
    <rPh sb="0" eb="1">
      <t>ノ</t>
    </rPh>
    <phoneticPr fontId="1"/>
  </si>
  <si>
    <t>乗りたい</t>
    <rPh sb="0" eb="1">
      <t>ノ</t>
    </rPh>
    <phoneticPr fontId="1"/>
  </si>
  <si>
    <t>以上</t>
    <rPh sb="0" eb="2">
      <t>イジョウ</t>
    </rPh>
    <phoneticPr fontId="1"/>
  </si>
  <si>
    <t>情報・通信企業</t>
    <rPh sb="5" eb="7">
      <t>キギョウ</t>
    </rPh>
    <phoneticPr fontId="1"/>
  </si>
  <si>
    <t>申し込みたい</t>
    <rPh sb="0" eb="1">
      <t>モウ</t>
    </rPh>
    <rPh sb="2" eb="3">
      <t>コ</t>
    </rPh>
    <phoneticPr fontId="1"/>
  </si>
  <si>
    <t>登録したい</t>
    <rPh sb="0" eb="2">
      <t>トウロク</t>
    </rPh>
    <phoneticPr fontId="1"/>
  </si>
  <si>
    <t>予約したい</t>
    <rPh sb="0" eb="2">
      <t>ヨヤク</t>
    </rPh>
    <phoneticPr fontId="1"/>
  </si>
  <si>
    <t>遊びたい</t>
    <rPh sb="0" eb="1">
      <t>アソ</t>
    </rPh>
    <phoneticPr fontId="1"/>
  </si>
  <si>
    <t>プレイしたい</t>
    <phoneticPr fontId="1"/>
  </si>
  <si>
    <t>使いたい/買いたい　　</t>
    <rPh sb="0" eb="1">
      <t>ツカ</t>
    </rPh>
    <rPh sb="5" eb="6">
      <t>カ</t>
    </rPh>
    <phoneticPr fontId="1"/>
  </si>
  <si>
    <t>行きたい</t>
    <rPh sb="0" eb="1">
      <t>イ</t>
    </rPh>
    <phoneticPr fontId="1"/>
  </si>
  <si>
    <t>月</t>
    <rPh sb="0" eb="1">
      <t>ガツ</t>
    </rPh>
    <phoneticPr fontId="1"/>
  </si>
  <si>
    <t>日</t>
  </si>
  <si>
    <t>日</t>
    <rPh sb="0" eb="1">
      <t>ニチ</t>
    </rPh>
    <phoneticPr fontId="1"/>
  </si>
  <si>
    <t>曜日</t>
    <rPh sb="0" eb="2">
      <t>ヨウビ</t>
    </rPh>
    <phoneticPr fontId="1"/>
  </si>
  <si>
    <t>質問文提示期間：</t>
    <rPh sb="0" eb="2">
      <t>トイ</t>
    </rPh>
    <rPh sb="2" eb="3">
      <t>ブン</t>
    </rPh>
    <rPh sb="3" eb="5">
      <t>テイジ</t>
    </rPh>
    <rPh sb="5" eb="7">
      <t>キカン</t>
    </rPh>
    <phoneticPr fontId="1"/>
  </si>
  <si>
    <t>土</t>
  </si>
  <si>
    <t>月</t>
    <rPh sb="0" eb="1">
      <t>ゲツ</t>
    </rPh>
    <phoneticPr fontId="1"/>
  </si>
  <si>
    <t>火</t>
    <rPh sb="0" eb="1">
      <t>ヒ</t>
    </rPh>
    <phoneticPr fontId="1"/>
  </si>
  <si>
    <t>水</t>
    <rPh sb="0" eb="1">
      <t>スイ</t>
    </rPh>
    <phoneticPr fontId="1"/>
  </si>
  <si>
    <t>木</t>
  </si>
  <si>
    <t>金</t>
  </si>
  <si>
    <t>ー</t>
  </si>
  <si>
    <t>ー</t>
    <phoneticPr fontId="1"/>
  </si>
  <si>
    <t>ー</t>
    <phoneticPr fontId="1"/>
  </si>
  <si>
    <t>あてはまるものはない</t>
  </si>
  <si>
    <t>とてもすすめたい</t>
  </si>
  <si>
    <t>ややすすめたい</t>
  </si>
  <si>
    <t>種別</t>
    <rPh sb="0" eb="2">
      <t>シュベツ</t>
    </rPh>
    <phoneticPr fontId="15"/>
  </si>
  <si>
    <t>質問文</t>
    <rPh sb="0" eb="3">
      <t>シツモンブン</t>
    </rPh>
    <phoneticPr fontId="15"/>
  </si>
  <si>
    <t>選択肢ラベル</t>
    <rPh sb="0" eb="2">
      <t>センタク</t>
    </rPh>
    <rPh sb="2" eb="3">
      <t>シ</t>
    </rPh>
    <phoneticPr fontId="15"/>
  </si>
  <si>
    <t>その他FA</t>
    <rPh sb="2" eb="3">
      <t>タ</t>
    </rPh>
    <phoneticPr fontId="15"/>
  </si>
  <si>
    <t>選択肢排他</t>
    <rPh sb="0" eb="3">
      <t>センタクシ</t>
    </rPh>
    <rPh sb="3" eb="5">
      <t>ハイタ</t>
    </rPh>
    <phoneticPr fontId="15"/>
  </si>
  <si>
    <t>備考</t>
    <rPh sb="0" eb="2">
      <t>ビコウ</t>
    </rPh>
    <phoneticPr fontId="15"/>
  </si>
  <si>
    <t>-</t>
    <phoneticPr fontId="1"/>
  </si>
  <si>
    <t>質問記号</t>
    <rPh sb="0" eb="2">
      <t>トイ</t>
    </rPh>
    <rPh sb="2" eb="4">
      <t>キゴウ</t>
    </rPh>
    <phoneticPr fontId="15"/>
  </si>
  <si>
    <t>聴取有無</t>
    <rPh sb="0" eb="2">
      <t>チョウシュ</t>
    </rPh>
    <rPh sb="2" eb="4">
      <t>ウム</t>
    </rPh>
    <phoneticPr fontId="15"/>
  </si>
  <si>
    <t>●よくある質問</t>
    <rPh sb="5" eb="7">
      <t>シツモン</t>
    </rPh>
    <phoneticPr fontId="1"/>
  </si>
  <si>
    <t>●はじめにお読みください</t>
    <rPh sb="6" eb="7">
      <t>ヨ</t>
    </rPh>
    <phoneticPr fontId="1"/>
  </si>
  <si>
    <t>総質問数</t>
    <rPh sb="0" eb="1">
      <t>ソウ</t>
    </rPh>
    <rPh sb="1" eb="3">
      <t>トイ</t>
    </rPh>
    <rPh sb="3" eb="4">
      <t>スウ</t>
    </rPh>
    <phoneticPr fontId="1"/>
  </si>
  <si>
    <t>PNo.</t>
  </si>
  <si>
    <t>QNo.</t>
  </si>
  <si>
    <t>No</t>
  </si>
  <si>
    <t>ランダマイズ</t>
  </si>
  <si>
    <t>この中に知っているものはない</t>
    <rPh sb="2" eb="3">
      <t>ナカ</t>
    </rPh>
    <rPh sb="4" eb="5">
      <t>シ</t>
    </rPh>
    <phoneticPr fontId="2"/>
  </si>
  <si>
    <t>知っている</t>
    <rPh sb="0" eb="1">
      <t>シ</t>
    </rPh>
    <phoneticPr fontId="2"/>
  </si>
  <si>
    <t>知らない</t>
    <rPh sb="0" eb="1">
      <t>シ</t>
    </rPh>
    <phoneticPr fontId="2"/>
  </si>
  <si>
    <t>まったく知らない (このアンケートで初めて知った)</t>
    <rPh sb="4" eb="5">
      <t>シ</t>
    </rPh>
    <phoneticPr fontId="8"/>
  </si>
  <si>
    <t>とても興味がある</t>
    <rPh sb="3" eb="5">
      <t>キョウミ</t>
    </rPh>
    <phoneticPr fontId="8"/>
  </si>
  <si>
    <t>やや興味がある</t>
    <rPh sb="2" eb="4">
      <t>キョウミ</t>
    </rPh>
    <phoneticPr fontId="8"/>
  </si>
  <si>
    <t>あまり興味がない</t>
    <rPh sb="3" eb="5">
      <t>キョウミ</t>
    </rPh>
    <phoneticPr fontId="8"/>
  </si>
  <si>
    <t>まったく興味がない</t>
    <rPh sb="4" eb="6">
      <t>キョウミ</t>
    </rPh>
    <phoneticPr fontId="8"/>
  </si>
  <si>
    <t>とても知りたい/理解したいと思う</t>
    <rPh sb="3" eb="4">
      <t>シ</t>
    </rPh>
    <rPh sb="8" eb="10">
      <t>リカイ</t>
    </rPh>
    <rPh sb="14" eb="15">
      <t>オモ</t>
    </rPh>
    <phoneticPr fontId="8"/>
  </si>
  <si>
    <t>やや知りたい/理解したいと思う</t>
    <rPh sb="2" eb="3">
      <t>シ</t>
    </rPh>
    <rPh sb="7" eb="9">
      <t>リカイ</t>
    </rPh>
    <rPh sb="13" eb="14">
      <t>オモ</t>
    </rPh>
    <phoneticPr fontId="8"/>
  </si>
  <si>
    <t>あまり知りたい/理解したいと思わない</t>
    <rPh sb="3" eb="4">
      <t>シ</t>
    </rPh>
    <rPh sb="8" eb="10">
      <t>リカイ</t>
    </rPh>
    <rPh sb="14" eb="15">
      <t>オモ</t>
    </rPh>
    <phoneticPr fontId="8"/>
  </si>
  <si>
    <t>まったく知りたい/理解したいと思わない</t>
    <rPh sb="4" eb="5">
      <t>シ</t>
    </rPh>
    <rPh sb="9" eb="11">
      <t>リカイ</t>
    </rPh>
    <rPh sb="15" eb="16">
      <t>オモ</t>
    </rPh>
    <phoneticPr fontId="8"/>
  </si>
  <si>
    <t>ALL</t>
    <phoneticPr fontId="1"/>
  </si>
  <si>
    <t>MA</t>
    <phoneticPr fontId="1"/>
  </si>
  <si>
    <t>＊</t>
    <phoneticPr fontId="1"/>
  </si>
  <si>
    <t>選択</t>
    <rPh sb="0" eb="2">
      <t>センタク</t>
    </rPh>
    <phoneticPr fontId="1"/>
  </si>
  <si>
    <t>A</t>
    <phoneticPr fontId="1"/>
  </si>
  <si>
    <t>改ページ</t>
    <rPh sb="0" eb="1">
      <t>カイ</t>
    </rPh>
    <phoneticPr fontId="1"/>
  </si>
  <si>
    <t>B</t>
    <phoneticPr fontId="1"/>
  </si>
  <si>
    <t>C</t>
    <phoneticPr fontId="1"/>
  </si>
  <si>
    <t>回答必須設定</t>
    <rPh sb="0" eb="2">
      <t>カイトウ</t>
    </rPh>
    <rPh sb="2" eb="4">
      <t>ヒッス</t>
    </rPh>
    <rPh sb="4" eb="6">
      <t>セッテイ</t>
    </rPh>
    <phoneticPr fontId="15"/>
  </si>
  <si>
    <t>必須</t>
    <rPh sb="0" eb="2">
      <t>ヒッス</t>
    </rPh>
    <phoneticPr fontId="1"/>
  </si>
  <si>
    <t>使った</t>
    <rPh sb="0" eb="1">
      <t>ツカ</t>
    </rPh>
    <phoneticPr fontId="1"/>
  </si>
  <si>
    <t>買った</t>
    <rPh sb="0" eb="1">
      <t>カ</t>
    </rPh>
    <phoneticPr fontId="1"/>
  </si>
  <si>
    <t>食べた</t>
    <rPh sb="0" eb="1">
      <t>タ</t>
    </rPh>
    <phoneticPr fontId="1"/>
  </si>
  <si>
    <t>飲んだ</t>
    <rPh sb="0" eb="1">
      <t>ノ</t>
    </rPh>
    <phoneticPr fontId="1"/>
  </si>
  <si>
    <t>遊んだ</t>
    <rPh sb="0" eb="1">
      <t>アソ</t>
    </rPh>
    <phoneticPr fontId="1"/>
  </si>
  <si>
    <t>プレイした</t>
    <phoneticPr fontId="1"/>
  </si>
  <si>
    <t>行った</t>
    <rPh sb="0" eb="1">
      <t>イ</t>
    </rPh>
    <phoneticPr fontId="1"/>
  </si>
  <si>
    <t>乗った</t>
    <rPh sb="0" eb="1">
      <t>ノ</t>
    </rPh>
    <phoneticPr fontId="1"/>
  </si>
  <si>
    <t>申し込んだ</t>
    <rPh sb="0" eb="1">
      <t>モウ</t>
    </rPh>
    <rPh sb="2" eb="3">
      <t>コ</t>
    </rPh>
    <phoneticPr fontId="1"/>
  </si>
  <si>
    <t>登録した</t>
    <rPh sb="0" eb="2">
      <t>トウロク</t>
    </rPh>
    <phoneticPr fontId="1"/>
  </si>
  <si>
    <t>予約した</t>
    <rPh sb="0" eb="2">
      <t>ヨヤク</t>
    </rPh>
    <phoneticPr fontId="1"/>
  </si>
  <si>
    <t>使ったことはないが、◎◎◎をある程度知っている</t>
    <rPh sb="0" eb="1">
      <t>ツカ</t>
    </rPh>
    <rPh sb="16" eb="18">
      <t>テイド</t>
    </rPh>
    <rPh sb="18" eb="19">
      <t>シ</t>
    </rPh>
    <phoneticPr fontId="8"/>
  </si>
  <si>
    <t>使ったことはないが、◎◎◎をよく知っている</t>
    <rPh sb="0" eb="1">
      <t>ツカ</t>
    </rPh>
    <rPh sb="16" eb="17">
      <t>シ</t>
    </rPh>
    <phoneticPr fontId="8"/>
  </si>
  <si>
    <t>使っている/使ったことがある</t>
    <rPh sb="0" eb="1">
      <t>ツカ</t>
    </rPh>
    <rPh sb="6" eb="7">
      <t>ツカ</t>
    </rPh>
    <phoneticPr fontId="1"/>
  </si>
  <si>
    <t>D-1</t>
    <phoneticPr fontId="1"/>
  </si>
  <si>
    <t>D-2</t>
    <phoneticPr fontId="1"/>
  </si>
  <si>
    <t>　質問A：△△△と聞いて、思い浮かぶ◎◎◎は？</t>
    <rPh sb="1" eb="3">
      <t>トイ</t>
    </rPh>
    <phoneticPr fontId="1"/>
  </si>
  <si>
    <t>△△△</t>
    <phoneticPr fontId="1"/>
  </si>
  <si>
    <t>次のうち、知っている◎◎◎は？</t>
    <rPh sb="0" eb="1">
      <t>ツギ</t>
    </rPh>
    <rPh sb="5" eb="6">
      <t>シ</t>
    </rPh>
    <phoneticPr fontId="2"/>
  </si>
  <si>
    <t>SA</t>
    <phoneticPr fontId="1"/>
  </si>
  <si>
    <t>とても●●●たい</t>
  </si>
  <si>
    <t>やや●●●たい</t>
  </si>
  <si>
    <t>あまり●●●たくない</t>
  </si>
  <si>
    <t>まったく●●●たくない</t>
  </si>
  <si>
    <t>E</t>
    <phoneticPr fontId="1"/>
  </si>
  <si>
    <t>F</t>
    <phoneticPr fontId="1"/>
  </si>
  <si>
    <t>G</t>
    <phoneticPr fontId="1"/>
  </si>
  <si>
    <t>回答者ベース
表示条件</t>
    <rPh sb="0" eb="2">
      <t>カイトウ</t>
    </rPh>
    <rPh sb="2" eb="3">
      <t>シャ</t>
    </rPh>
    <rPh sb="7" eb="9">
      <t>ヒョウジ</t>
    </rPh>
    <rPh sb="9" eb="11">
      <t>ジョウケン</t>
    </rPh>
    <phoneticPr fontId="15"/>
  </si>
  <si>
    <t>必須
（D-1/D-2いずれか）</t>
    <rPh sb="0" eb="2">
      <t>ヒッス</t>
    </rPh>
    <phoneticPr fontId="1"/>
  </si>
  <si>
    <t>-</t>
    <phoneticPr fontId="1"/>
  </si>
  <si>
    <t>H</t>
    <phoneticPr fontId="1"/>
  </si>
  <si>
    <t>＊</t>
    <phoneticPr fontId="1"/>
  </si>
  <si>
    <t>以上</t>
    <rPh sb="0" eb="2">
      <t>イジョウ</t>
    </rPh>
    <phoneticPr fontId="1"/>
  </si>
  <si>
    <t>×</t>
  </si>
  <si>
    <t>×</t>
    <phoneticPr fontId="1"/>
  </si>
  <si>
    <t>競合A</t>
    <rPh sb="0" eb="2">
      <t>キョウゴウ</t>
    </rPh>
    <phoneticPr fontId="1"/>
  </si>
  <si>
    <t>競合B</t>
    <rPh sb="0" eb="2">
      <t>キョウゴウ</t>
    </rPh>
    <phoneticPr fontId="1"/>
  </si>
  <si>
    <t>競合C</t>
    <rPh sb="0" eb="2">
      <t>キョウゴウ</t>
    </rPh>
    <phoneticPr fontId="1"/>
  </si>
  <si>
    <t>競合D</t>
    <rPh sb="0" eb="2">
      <t>キョウゴウ</t>
    </rPh>
    <phoneticPr fontId="1"/>
  </si>
  <si>
    <t>競合E</t>
    <rPh sb="0" eb="2">
      <t>キョウゴウ</t>
    </rPh>
    <phoneticPr fontId="1"/>
  </si>
  <si>
    <t>競合F</t>
    <rPh sb="0" eb="2">
      <t>キョウゴウ</t>
    </rPh>
    <phoneticPr fontId="1"/>
  </si>
  <si>
    <t>競合G</t>
    <rPh sb="0" eb="2">
      <t>キョウゴウ</t>
    </rPh>
    <phoneticPr fontId="1"/>
  </si>
  <si>
    <t>競合H</t>
    <rPh sb="0" eb="2">
      <t>キョウゴウ</t>
    </rPh>
    <phoneticPr fontId="1"/>
  </si>
  <si>
    <t>競合I</t>
    <rPh sb="0" eb="2">
      <t>キョウゴウ</t>
    </rPh>
    <phoneticPr fontId="1"/>
  </si>
  <si>
    <t>-</t>
    <phoneticPr fontId="1"/>
  </si>
  <si>
    <t>⑤</t>
    <phoneticPr fontId="1"/>
  </si>
  <si>
    <t>　質問C：★広告主商材名称★をどのくらい知っていますか？ 知っている方は、●●●ことがありますか？</t>
    <rPh sb="1" eb="3">
      <t>トイ</t>
    </rPh>
    <phoneticPr fontId="1"/>
  </si>
  <si>
    <t>　質問F：今後、★広告主商材名称★をどのくらい●●●たいと思いますか？</t>
    <rPh sb="1" eb="3">
      <t>トイ</t>
    </rPh>
    <phoneticPr fontId="1"/>
  </si>
  <si>
    <t>　＊公式ウェブサイトなどでご確認ください</t>
    <phoneticPr fontId="1"/>
  </si>
  <si>
    <t>同上</t>
    <rPh sb="0" eb="2">
      <t>ドウジョウ</t>
    </rPh>
    <phoneticPr fontId="1"/>
  </si>
  <si>
    <t>①</t>
    <phoneticPr fontId="1"/>
  </si>
  <si>
    <t>②</t>
    <phoneticPr fontId="1"/>
  </si>
  <si>
    <t>このファイルの目的</t>
    <rPh sb="7" eb="9">
      <t>モクテキ</t>
    </rPh>
    <phoneticPr fontId="1"/>
  </si>
  <si>
    <t>誰が</t>
    <rPh sb="0" eb="1">
      <t>ダレ</t>
    </rPh>
    <phoneticPr fontId="1"/>
  </si>
  <si>
    <t>何を</t>
    <rPh sb="0" eb="1">
      <t>ナニ</t>
    </rPh>
    <phoneticPr fontId="1"/>
  </si>
  <si>
    <t>調査対象者条件・調査票の確定</t>
    <rPh sb="0" eb="2">
      <t>チョウサ</t>
    </rPh>
    <rPh sb="2" eb="4">
      <t>タイショウ</t>
    </rPh>
    <rPh sb="4" eb="5">
      <t>シャ</t>
    </rPh>
    <rPh sb="5" eb="7">
      <t>ジョウケン</t>
    </rPh>
    <rPh sb="8" eb="11">
      <t>チョウサヒョウ</t>
    </rPh>
    <rPh sb="12" eb="14">
      <t>カクテイ</t>
    </rPh>
    <phoneticPr fontId="1"/>
  </si>
  <si>
    <t>いいえ。本入稿シートをご入稿いただいた後は、画面の作成からアンケート実施、レポートのご納品まで、</t>
    <rPh sb="4" eb="5">
      <t>ホン</t>
    </rPh>
    <rPh sb="5" eb="7">
      <t>ニュウコウ</t>
    </rPh>
    <rPh sb="12" eb="14">
      <t>ニュウコウ</t>
    </rPh>
    <rPh sb="19" eb="20">
      <t>アト</t>
    </rPh>
    <rPh sb="22" eb="24">
      <t>ガメン</t>
    </rPh>
    <rPh sb="25" eb="27">
      <t>サクセイ</t>
    </rPh>
    <rPh sb="34" eb="36">
      <t>ジッシ</t>
    </rPh>
    <rPh sb="43" eb="45">
      <t>ノウヒン</t>
    </rPh>
    <phoneticPr fontId="1"/>
  </si>
  <si>
    <t>ワンストップで進行させていただいております。</t>
  </si>
  <si>
    <t>原則、入稿シートがそのまま調査画面に反映されますが、商材や広告素材によってはスマートフォンでの</t>
    <rPh sb="0" eb="2">
      <t>ゲンソク</t>
    </rPh>
    <rPh sb="3" eb="5">
      <t>ニュウコウ</t>
    </rPh>
    <rPh sb="13" eb="15">
      <t>チョウサ</t>
    </rPh>
    <rPh sb="15" eb="17">
      <t>ガメン</t>
    </rPh>
    <rPh sb="18" eb="20">
      <t>ハンエイ</t>
    </rPh>
    <rPh sb="26" eb="28">
      <t>ショウザイ</t>
    </rPh>
    <rPh sb="29" eb="31">
      <t>コウコク</t>
    </rPh>
    <rPh sb="31" eb="33">
      <t>ソザイ</t>
    </rPh>
    <phoneticPr fontId="1"/>
  </si>
  <si>
    <t>回答のしやすさを考慮して、言い回しや言葉尻を適宜変更する場合がございます。</t>
    <phoneticPr fontId="1"/>
  </si>
  <si>
    <t>質問の意図や趣旨、回答内容に影響を及ぼすことない範囲での調整となっておりますので、</t>
    <phoneticPr fontId="1"/>
  </si>
  <si>
    <t>ご了承いただきますようお願いします。</t>
  </si>
  <si>
    <t>以上</t>
    <rPh sb="0" eb="2">
      <t>イジョウ</t>
    </rPh>
    <phoneticPr fontId="1"/>
  </si>
  <si>
    <t>〈必須でご記入ください〉</t>
    <phoneticPr fontId="1"/>
  </si>
  <si>
    <t>〈必須でご記入ください〉</t>
    <phoneticPr fontId="1"/>
  </si>
  <si>
    <t>〈必須でご記入ください〉</t>
    <phoneticPr fontId="1"/>
  </si>
  <si>
    <t>性別</t>
    <rPh sb="0" eb="2">
      <t>セイベツ</t>
    </rPh>
    <phoneticPr fontId="1"/>
  </si>
  <si>
    <t>男性</t>
    <rPh sb="0" eb="2">
      <t>ダンセイ</t>
    </rPh>
    <phoneticPr fontId="1"/>
  </si>
  <si>
    <t>対象有無</t>
    <rPh sb="0" eb="2">
      <t>タイショウ</t>
    </rPh>
    <rPh sb="2" eb="4">
      <t>ウム</t>
    </rPh>
    <phoneticPr fontId="1"/>
  </si>
  <si>
    <t>属性</t>
    <rPh sb="0" eb="2">
      <t>ゾクセイ</t>
    </rPh>
    <phoneticPr fontId="1"/>
  </si>
  <si>
    <t>女性</t>
    <rPh sb="0" eb="2">
      <t>ジョセイ</t>
    </rPh>
    <phoneticPr fontId="1"/>
  </si>
  <si>
    <t>歳</t>
    <rPh sb="0" eb="1">
      <t>サイ</t>
    </rPh>
    <phoneticPr fontId="1"/>
  </si>
  <si>
    <t>から</t>
    <phoneticPr fontId="1"/>
  </si>
  <si>
    <t>まで</t>
    <phoneticPr fontId="1"/>
  </si>
  <si>
    <t>問</t>
    <rPh sb="0" eb="1">
      <t>モン</t>
    </rPh>
    <phoneticPr fontId="1"/>
  </si>
  <si>
    <t>C</t>
    <phoneticPr fontId="1"/>
  </si>
  <si>
    <t>D</t>
    <phoneticPr fontId="1"/>
  </si>
  <si>
    <t>E</t>
    <phoneticPr fontId="1"/>
  </si>
  <si>
    <t>F</t>
    <phoneticPr fontId="1"/>
  </si>
  <si>
    <t>G</t>
    <phoneticPr fontId="1"/>
  </si>
  <si>
    <t>③</t>
    <phoneticPr fontId="1"/>
  </si>
  <si>
    <t>④</t>
    <phoneticPr fontId="1"/>
  </si>
  <si>
    <t>⑥</t>
    <phoneticPr fontId="1"/>
  </si>
  <si>
    <t>⑦</t>
    <phoneticPr fontId="1"/>
  </si>
  <si>
    <t>⑧</t>
    <phoneticPr fontId="1"/>
  </si>
  <si>
    <t>〇</t>
    <phoneticPr fontId="1"/>
  </si>
  <si>
    <t>質問C：
ブランド認知・利用経験</t>
    <rPh sb="0" eb="2">
      <t>トイ</t>
    </rPh>
    <rPh sb="9" eb="11">
      <t>ニンチ</t>
    </rPh>
    <rPh sb="12" eb="14">
      <t>リヨウ</t>
    </rPh>
    <rPh sb="14" eb="16">
      <t>ケイケン</t>
    </rPh>
    <phoneticPr fontId="1"/>
  </si>
  <si>
    <t>No.14を選択の場合、緑色のセルに内容をご記入ください</t>
    <rPh sb="6" eb="8">
      <t>センタク</t>
    </rPh>
    <rPh sb="9" eb="11">
      <t>バアイ</t>
    </rPh>
    <rPh sb="12" eb="14">
      <t>ミドリイロ</t>
    </rPh>
    <rPh sb="18" eb="20">
      <t>ナイヨウ</t>
    </rPh>
    <rPh sb="22" eb="24">
      <t>キニュウ</t>
    </rPh>
    <phoneticPr fontId="1"/>
  </si>
  <si>
    <t>No.13、No.14を選択の場合、緑色のセルに内容をご記入ください</t>
    <rPh sb="12" eb="14">
      <t>センタク</t>
    </rPh>
    <rPh sb="15" eb="17">
      <t>バアイ</t>
    </rPh>
    <rPh sb="18" eb="20">
      <t>ミドリイロ</t>
    </rPh>
    <rPh sb="24" eb="26">
      <t>ナイヨウ</t>
    </rPh>
    <rPh sb="28" eb="30">
      <t>キニュウ</t>
    </rPh>
    <phoneticPr fontId="1"/>
  </si>
  <si>
    <t>質問F：
ブランド利用意向</t>
    <rPh sb="0" eb="2">
      <t>トイ</t>
    </rPh>
    <rPh sb="9" eb="11">
      <t>リヨウ</t>
    </rPh>
    <rPh sb="11" eb="13">
      <t>イコウ</t>
    </rPh>
    <phoneticPr fontId="1"/>
  </si>
  <si>
    <t>〇〇たい/買いたい　
（例：飲みたい/買いたい）</t>
    <rPh sb="5" eb="6">
      <t>カ</t>
    </rPh>
    <rPh sb="12" eb="13">
      <t>レイ</t>
    </rPh>
    <rPh sb="14" eb="15">
      <t>ノ</t>
    </rPh>
    <rPh sb="19" eb="20">
      <t>カ</t>
    </rPh>
    <phoneticPr fontId="1"/>
  </si>
  <si>
    <t>　質問C：★広告主商材名称★をどのくらい知っていますか？ 知っている方は、使ったことがありますか？</t>
    <rPh sb="1" eb="3">
      <t>トイ</t>
    </rPh>
    <rPh sb="29" eb="30">
      <t>シ</t>
    </rPh>
    <rPh sb="34" eb="35">
      <t>カタ</t>
    </rPh>
    <rPh sb="37" eb="38">
      <t>ツカ</t>
    </rPh>
    <phoneticPr fontId="2"/>
  </si>
  <si>
    <t>聴取
有無</t>
    <rPh sb="0" eb="2">
      <t>チョウシュ</t>
    </rPh>
    <rPh sb="3" eb="5">
      <t>ウム</t>
    </rPh>
    <phoneticPr fontId="1"/>
  </si>
  <si>
    <t>質問
記号</t>
    <rPh sb="0" eb="2">
      <t>トイ</t>
    </rPh>
    <rPh sb="3" eb="5">
      <t>キゴウ</t>
    </rPh>
    <phoneticPr fontId="1"/>
  </si>
  <si>
    <t>※「使って/使った」の箇所には　③で選択した文言が入ります。</t>
    <rPh sb="2" eb="3">
      <t>ツカ</t>
    </rPh>
    <rPh sb="6" eb="7">
      <t>ツカ</t>
    </rPh>
    <rPh sb="11" eb="13">
      <t>カショ</t>
    </rPh>
    <rPh sb="18" eb="20">
      <t>センタク</t>
    </rPh>
    <rPh sb="22" eb="24">
      <t>モンゴン</t>
    </rPh>
    <rPh sb="25" eb="26">
      <t>ハイ</t>
    </rPh>
    <phoneticPr fontId="1"/>
  </si>
  <si>
    <t>　※聴取対象とする性別のE列のプルダウンを「〇」に変更してください。</t>
    <rPh sb="2" eb="4">
      <t>チョウシュ</t>
    </rPh>
    <rPh sb="4" eb="6">
      <t>タイショウ</t>
    </rPh>
    <rPh sb="9" eb="11">
      <t>セイベツ</t>
    </rPh>
    <rPh sb="13" eb="14">
      <t>レツ</t>
    </rPh>
    <rPh sb="25" eb="27">
      <t>ヘンコウ</t>
    </rPh>
    <phoneticPr fontId="1"/>
  </si>
  <si>
    <r>
      <t>記載いただいた内容をそのままアンケートに記載しますので、</t>
    </r>
    <r>
      <rPr>
        <b/>
        <sz val="12"/>
        <color theme="3" tint="-0.249977111117893"/>
        <rFont val="メイリオ"/>
        <family val="3"/>
        <charset val="128"/>
        <scheme val="minor"/>
      </rPr>
      <t>公式表記＊でご記入</t>
    </r>
    <r>
      <rPr>
        <b/>
        <sz val="12"/>
        <color theme="1" tint="-0.499984740745262"/>
        <rFont val="メイリオ"/>
        <family val="3"/>
        <charset val="128"/>
        <scheme val="minor"/>
      </rPr>
      <t>いただくようお願いいたします。　</t>
    </r>
    <phoneticPr fontId="1"/>
  </si>
  <si>
    <t>ブランド助成想起 
(特定キーワード)</t>
    <rPh sb="4" eb="6">
      <t>ジョセイ</t>
    </rPh>
    <rPh sb="6" eb="8">
      <t>ソウキ</t>
    </rPh>
    <rPh sb="11" eb="13">
      <t>トクテイ</t>
    </rPh>
    <phoneticPr fontId="1"/>
  </si>
  <si>
    <t>⑤を回答ください。</t>
    <rPh sb="2" eb="4">
      <t>カイトウ</t>
    </rPh>
    <phoneticPr fontId="1"/>
  </si>
  <si>
    <r>
      <t>質問CとFは同じ文言の使用をお勧めします。</t>
    </r>
    <r>
      <rPr>
        <b/>
        <sz val="12"/>
        <rFont val="メイリオ"/>
        <family val="3"/>
        <charset val="128"/>
        <scheme val="minor"/>
      </rPr>
      <t>ただし、質問CでNo.1:使った、質問FでNo.３：使いたい/買いたいを選択するのは問題ございません。</t>
    </r>
    <rPh sb="6" eb="7">
      <t>オナ</t>
    </rPh>
    <rPh sb="8" eb="10">
      <t>モンゴン</t>
    </rPh>
    <rPh sb="11" eb="13">
      <t>シヨウ</t>
    </rPh>
    <rPh sb="15" eb="16">
      <t>スス</t>
    </rPh>
    <phoneticPr fontId="1"/>
  </si>
  <si>
    <r>
      <rPr>
        <b/>
        <sz val="12"/>
        <color theme="3" tint="-0.249977111117893"/>
        <rFont val="メイリオ"/>
        <family val="3"/>
        <charset val="128"/>
        <scheme val="minor"/>
      </rPr>
      <t>広告主様の商材も含めて最大10項目までご記入</t>
    </r>
    <r>
      <rPr>
        <b/>
        <sz val="12"/>
        <color theme="1" tint="-0.499984740745262"/>
        <rFont val="メイリオ"/>
        <family val="3"/>
        <charset val="128"/>
        <scheme val="minor"/>
      </rPr>
      <t>ください。</t>
    </r>
    <phoneticPr fontId="1"/>
  </si>
  <si>
    <t>小見出し</t>
    <rPh sb="0" eb="3">
      <t>コミダ</t>
    </rPh>
    <phoneticPr fontId="1"/>
  </si>
  <si>
    <t>●●●たことはないが、◎◎◎をよく知っている</t>
    <rPh sb="17" eb="18">
      <t>シ</t>
    </rPh>
    <phoneticPr fontId="8"/>
  </si>
  <si>
    <t>●●●たことはないが、◎◎◎をある程度知っている</t>
    <rPh sb="17" eb="19">
      <t>テイド</t>
    </rPh>
    <rPh sb="19" eb="20">
      <t>シ</t>
    </rPh>
    <phoneticPr fontId="8"/>
  </si>
  <si>
    <t>③</t>
    <phoneticPr fontId="1"/>
  </si>
  <si>
    <t>④</t>
    <phoneticPr fontId="1"/>
  </si>
  <si>
    <t>＊</t>
    <phoneticPr fontId="1"/>
  </si>
  <si>
    <t>＊</t>
    <phoneticPr fontId="1"/>
  </si>
  <si>
    <t>＊</t>
    <phoneticPr fontId="1"/>
  </si>
  <si>
    <t>聴取
必須/選択</t>
    <rPh sb="0" eb="2">
      <t>チョウシュ</t>
    </rPh>
    <rPh sb="3" eb="5">
      <t>ヒッス</t>
    </rPh>
    <rPh sb="6" eb="8">
      <t>センタク</t>
    </rPh>
    <phoneticPr fontId="15"/>
  </si>
  <si>
    <t>上記②の期日までにご入稿がない場合、代理店・クライアント様の確認を経ず、調査票を変更・確定し調査開始する場合がございます。</t>
    <rPh sb="0" eb="2">
      <t>ジョウキ</t>
    </rPh>
    <rPh sb="10" eb="12">
      <t>ニュウコウ</t>
    </rPh>
    <rPh sb="18" eb="21">
      <t>ダイリテン</t>
    </rPh>
    <rPh sb="28" eb="29">
      <t>サマ</t>
    </rPh>
    <rPh sb="33" eb="34">
      <t>ヘ</t>
    </rPh>
    <rPh sb="40" eb="42">
      <t>ヘンコウ</t>
    </rPh>
    <phoneticPr fontId="1"/>
  </si>
  <si>
    <t>代理店様・クライアント様</t>
    <rPh sb="0" eb="3">
      <t>ダイリテン</t>
    </rPh>
    <rPh sb="3" eb="4">
      <t>サマ</t>
    </rPh>
    <rPh sb="11" eb="12">
      <t>サマ</t>
    </rPh>
    <phoneticPr fontId="1"/>
  </si>
  <si>
    <t>代理店様・クライアント様</t>
    <rPh sb="0" eb="4">
      <t>ダイリテンサマ</t>
    </rPh>
    <rPh sb="11" eb="12">
      <t>サマ</t>
    </rPh>
    <phoneticPr fontId="1"/>
  </si>
  <si>
    <t>-</t>
    <phoneticPr fontId="1"/>
  </si>
  <si>
    <t>　※1枠目には、広告主様の企業/ブランド/商品・サービス名をご記入ください。</t>
    <rPh sb="3" eb="4">
      <t>ワク</t>
    </rPh>
    <rPh sb="4" eb="5">
      <t>メ</t>
    </rPh>
    <rPh sb="8" eb="12">
      <t>コウコクヌシサマ</t>
    </rPh>
    <rPh sb="13" eb="15">
      <t>キギョウ</t>
    </rPh>
    <rPh sb="21" eb="23">
      <t>ショウヒン</t>
    </rPh>
    <rPh sb="28" eb="29">
      <t>メイ</t>
    </rPh>
    <phoneticPr fontId="1"/>
  </si>
  <si>
    <t>男女</t>
    <rPh sb="0" eb="2">
      <t>ダンジョ</t>
    </rPh>
    <phoneticPr fontId="1"/>
  </si>
  <si>
    <t>あわせて、表上にある太枠内の質問数をご確認ください。E列で聴取ありとした〇の数がカウントされます。</t>
    <rPh sb="5" eb="6">
      <t>ヒョウ</t>
    </rPh>
    <rPh sb="6" eb="7">
      <t>ウエ</t>
    </rPh>
    <rPh sb="10" eb="12">
      <t>フトワク</t>
    </rPh>
    <rPh sb="12" eb="13">
      <t>ナイ</t>
    </rPh>
    <rPh sb="16" eb="17">
      <t>スウ</t>
    </rPh>
    <rPh sb="19" eb="21">
      <t>カクニン</t>
    </rPh>
    <rPh sb="27" eb="28">
      <t>レツ</t>
    </rPh>
    <rPh sb="29" eb="31">
      <t>チョウシュ</t>
    </rPh>
    <rPh sb="38" eb="39">
      <t>カズ</t>
    </rPh>
    <phoneticPr fontId="1"/>
  </si>
  <si>
    <t>I</t>
    <phoneticPr fontId="1"/>
  </si>
  <si>
    <r>
      <t>必須質問C：ブランド認知・利用経験 で、以下の質問文の「●●●」の部分に使用したい文言を</t>
    </r>
    <r>
      <rPr>
        <b/>
        <sz val="12"/>
        <color theme="3" tint="-0.249977111117893"/>
        <rFont val="メイリオ"/>
        <family val="3"/>
        <charset val="128"/>
        <scheme val="minor"/>
      </rPr>
      <t>１つ選び、C列のプルダウンを「〇」に変更</t>
    </r>
    <r>
      <rPr>
        <b/>
        <sz val="12"/>
        <color theme="1" tint="-0.499984740745262"/>
        <rFont val="メイリオ"/>
        <family val="3"/>
        <charset val="128"/>
        <scheme val="minor"/>
      </rPr>
      <t>してください。</t>
    </r>
    <rPh sb="0" eb="2">
      <t>ヒッス</t>
    </rPh>
    <rPh sb="2" eb="4">
      <t>トイ</t>
    </rPh>
    <rPh sb="20" eb="22">
      <t>イカ</t>
    </rPh>
    <rPh sb="23" eb="25">
      <t>トイ</t>
    </rPh>
    <rPh sb="25" eb="26">
      <t>ブン</t>
    </rPh>
    <rPh sb="33" eb="35">
      <t>ブブン</t>
    </rPh>
    <rPh sb="36" eb="38">
      <t>シヨウ</t>
    </rPh>
    <rPh sb="41" eb="43">
      <t>モンゴン</t>
    </rPh>
    <rPh sb="46" eb="47">
      <t>エラ</t>
    </rPh>
    <rPh sb="50" eb="51">
      <t>レツ</t>
    </rPh>
    <rPh sb="62" eb="64">
      <t>ヘンコウ</t>
    </rPh>
    <phoneticPr fontId="1"/>
  </si>
  <si>
    <r>
      <t>必須質問D：ブランド好意度または興味度で、「好意度」か「興味度」</t>
    </r>
    <r>
      <rPr>
        <b/>
        <sz val="12"/>
        <color theme="3" tint="-0.249977111117893"/>
        <rFont val="メイリオ"/>
        <family val="3"/>
        <charset val="128"/>
        <scheme val="minor"/>
      </rPr>
      <t>いずれか聴取したい質問を１つ選び、E列のプルダウンを「〇」に変更</t>
    </r>
    <r>
      <rPr>
        <b/>
        <sz val="12"/>
        <color theme="1" tint="-0.499984740745262"/>
        <rFont val="メイリオ"/>
        <family val="3"/>
        <charset val="128"/>
        <scheme val="minor"/>
      </rPr>
      <t>してください。</t>
    </r>
    <rPh sb="0" eb="2">
      <t>ヒッス</t>
    </rPh>
    <rPh sb="2" eb="4">
      <t>トイ</t>
    </rPh>
    <rPh sb="10" eb="12">
      <t>コウイ</t>
    </rPh>
    <rPh sb="12" eb="13">
      <t>ド</t>
    </rPh>
    <rPh sb="16" eb="18">
      <t>キョウミ</t>
    </rPh>
    <rPh sb="18" eb="19">
      <t>ド</t>
    </rPh>
    <rPh sb="36" eb="38">
      <t>チョウシュ</t>
    </rPh>
    <rPh sb="46" eb="47">
      <t>エラ</t>
    </rPh>
    <phoneticPr fontId="1"/>
  </si>
  <si>
    <t>男性のみ</t>
    <rPh sb="0" eb="2">
      <t>ダンセイ</t>
    </rPh>
    <phoneticPr fontId="1"/>
  </si>
  <si>
    <t>女性のみ</t>
    <rPh sb="0" eb="2">
      <t>ジョセイ</t>
    </rPh>
    <phoneticPr fontId="1"/>
  </si>
  <si>
    <t>割付セル</t>
    <rPh sb="0" eb="2">
      <t>ワリツケ</t>
    </rPh>
    <phoneticPr fontId="15"/>
  </si>
  <si>
    <t>割付数</t>
    <rPh sb="0" eb="2">
      <t>ワリツケ</t>
    </rPh>
    <rPh sb="2" eb="3">
      <t>スウ</t>
    </rPh>
    <phoneticPr fontId="15"/>
  </si>
  <si>
    <t>割付条件</t>
    <rPh sb="0" eb="2">
      <t>ワリツケ</t>
    </rPh>
    <rPh sb="2" eb="4">
      <t>ジョウケン</t>
    </rPh>
    <phoneticPr fontId="15"/>
  </si>
  <si>
    <t>セルNo.</t>
    <phoneticPr fontId="1"/>
  </si>
  <si>
    <t>年齢下限</t>
    <rPh sb="0" eb="2">
      <t>ネンレイ</t>
    </rPh>
    <rPh sb="2" eb="4">
      <t>カゲン</t>
    </rPh>
    <phoneticPr fontId="1"/>
  </si>
  <si>
    <t>年齢上限</t>
    <rPh sb="0" eb="2">
      <t>ネンレイ</t>
    </rPh>
    <rPh sb="2" eb="4">
      <t>ジョウゲン</t>
    </rPh>
    <phoneticPr fontId="1"/>
  </si>
  <si>
    <t>●●●●</t>
    <phoneticPr fontId="1"/>
  </si>
  <si>
    <t>接触区分</t>
    <rPh sb="0" eb="2">
      <t>セッショク</t>
    </rPh>
    <rPh sb="2" eb="4">
      <t>クブン</t>
    </rPh>
    <phoneticPr fontId="1"/>
  </si>
  <si>
    <t>〇</t>
  </si>
  <si>
    <t>★広告主商材名称★</t>
    <phoneticPr fontId="1"/>
  </si>
  <si>
    <t>あまりすすめたくない</t>
    <phoneticPr fontId="2"/>
  </si>
  <si>
    <t>まったくすすめたくない</t>
    <phoneticPr fontId="2"/>
  </si>
  <si>
    <t>＊</t>
    <phoneticPr fontId="2"/>
  </si>
  <si>
    <t>小見出し</t>
    <rPh sb="0" eb="3">
      <t>コミダ</t>
    </rPh>
    <phoneticPr fontId="8"/>
  </si>
  <si>
    <t>ALL</t>
  </si>
  <si>
    <t>ALL</t>
    <phoneticPr fontId="2"/>
  </si>
  <si>
    <t>※★広告主商材★を知らなかった方も、今のお気持ちをお答えください。</t>
    <phoneticPr fontId="8"/>
  </si>
  <si>
    <t>ゲーム</t>
  </si>
  <si>
    <t>セール</t>
  </si>
  <si>
    <t>イベント</t>
  </si>
  <si>
    <t>LINEリサーチ (ラインリサーチ)</t>
  </si>
  <si>
    <t>広告主商材名称</t>
  </si>
  <si>
    <r>
      <t>必須質問F：ブランド利用意向 で、以下の質問文の「●●●」の部分に使用したい文言を</t>
    </r>
    <r>
      <rPr>
        <b/>
        <sz val="12"/>
        <color theme="3" tint="-0.249977111117893"/>
        <rFont val="メイリオ"/>
        <family val="3"/>
        <charset val="128"/>
        <scheme val="minor"/>
      </rPr>
      <t>１つ選び、F列のプルダウンを「〇」に変更</t>
    </r>
    <r>
      <rPr>
        <b/>
        <sz val="12"/>
        <color theme="1" tint="-0.499984740745262"/>
        <rFont val="メイリオ"/>
        <family val="3"/>
        <charset val="128"/>
        <scheme val="minor"/>
      </rPr>
      <t>してください。</t>
    </r>
    <phoneticPr fontId="1"/>
  </si>
  <si>
    <r>
      <t>必須質問C：ブランド認知・利用経験、必須質問F：ブランド利用意向で、以下の質問文の</t>
    </r>
    <r>
      <rPr>
        <b/>
        <sz val="12"/>
        <color theme="3" tint="-0.249977111117893"/>
        <rFont val="メイリオ"/>
        <family val="3"/>
        <charset val="128"/>
        <scheme val="minor"/>
      </rPr>
      <t>「★広告主商材名称★」の部分に使用したい文言をご記入</t>
    </r>
    <r>
      <rPr>
        <b/>
        <sz val="12"/>
        <color theme="1" tint="-0.499984740745262"/>
        <rFont val="メイリオ"/>
        <family val="3"/>
        <charset val="128"/>
        <scheme val="minor"/>
      </rPr>
      <t>ください。</t>
    </r>
    <rPh sb="0" eb="2">
      <t>ヒッス</t>
    </rPh>
    <rPh sb="2" eb="4">
      <t>トイ</t>
    </rPh>
    <rPh sb="34" eb="36">
      <t>イカ</t>
    </rPh>
    <rPh sb="37" eb="39">
      <t>トイ</t>
    </rPh>
    <rPh sb="39" eb="40">
      <t>ブン</t>
    </rPh>
    <rPh sb="53" eb="55">
      <t>ブブン</t>
    </rPh>
    <rPh sb="56" eb="58">
      <t>シヨウ</t>
    </rPh>
    <rPh sb="61" eb="63">
      <t>モンゴン</t>
    </rPh>
    <rPh sb="65" eb="67">
      <t>キニュウ</t>
    </rPh>
    <phoneticPr fontId="1"/>
  </si>
  <si>
    <t>Total</t>
    <phoneticPr fontId="1"/>
  </si>
  <si>
    <t>内容が印象に残った</t>
    <rPh sb="0" eb="2">
      <t>ナイヨウ</t>
    </rPh>
    <rPh sb="3" eb="5">
      <t>インショウ</t>
    </rPh>
    <rPh sb="6" eb="7">
      <t>ノコ</t>
    </rPh>
    <phoneticPr fontId="6"/>
  </si>
  <si>
    <t>内容がわかりやすかった</t>
    <rPh sb="0" eb="2">
      <t>ナイヨウ</t>
    </rPh>
    <phoneticPr fontId="6"/>
  </si>
  <si>
    <t>内容が楽しかった</t>
    <rPh sb="0" eb="2">
      <t>ナイヨウ</t>
    </rPh>
    <rPh sb="3" eb="4">
      <t>タノ</t>
    </rPh>
    <phoneticPr fontId="6"/>
  </si>
  <si>
    <t>内容に信頼が持てた</t>
    <rPh sb="0" eb="2">
      <t>ナイヨウ</t>
    </rPh>
    <rPh sb="3" eb="5">
      <t>シンライ</t>
    </rPh>
    <rPh sb="6" eb="7">
      <t>モ</t>
    </rPh>
    <phoneticPr fontId="6"/>
  </si>
  <si>
    <t>内容に好感を持った</t>
  </si>
  <si>
    <t>質問D-1：好意度聴取の場合</t>
    <rPh sb="0" eb="2">
      <t>トイ</t>
    </rPh>
    <rPh sb="9" eb="11">
      <t>チョウシュ</t>
    </rPh>
    <rPh sb="12" eb="14">
      <t>バアイ</t>
    </rPh>
    <phoneticPr fontId="8"/>
  </si>
  <si>
    <t>質問D-2：興味度聴取の場合</t>
    <rPh sb="0" eb="2">
      <t>トイ</t>
    </rPh>
    <rPh sb="6" eb="8">
      <t>キョウミ</t>
    </rPh>
    <rPh sb="9" eb="11">
      <t>チョウシュ</t>
    </rPh>
    <rPh sb="12" eb="14">
      <t>バアイ</t>
    </rPh>
    <phoneticPr fontId="8"/>
  </si>
  <si>
    <r>
      <t>D列が</t>
    </r>
    <r>
      <rPr>
        <b/>
        <sz val="12"/>
        <color theme="3" tint="-0.249977111117893"/>
        <rFont val="メイリオ"/>
        <family val="3"/>
        <charset val="128"/>
        <scheme val="minor"/>
      </rPr>
      <t>「選択」の中から聴取したい質問を1つ以上選び、E列のプルダウンを「〇」に変更</t>
    </r>
    <r>
      <rPr>
        <b/>
        <sz val="12"/>
        <color theme="1" tint="-0.499984740745262"/>
        <rFont val="メイリオ"/>
        <family val="3"/>
        <charset val="128"/>
        <scheme val="minor"/>
      </rPr>
      <t>してください。</t>
    </r>
    <rPh sb="1" eb="2">
      <t>レツ</t>
    </rPh>
    <rPh sb="8" eb="9">
      <t>ナカ</t>
    </rPh>
    <rPh sb="11" eb="13">
      <t>チョウシュ</t>
    </rPh>
    <rPh sb="21" eb="23">
      <t>イジョウ</t>
    </rPh>
    <rPh sb="23" eb="24">
      <t>エラ</t>
    </rPh>
    <rPh sb="27" eb="28">
      <t>レツ</t>
    </rPh>
    <rPh sb="39" eb="41">
      <t>ヘンコウ</t>
    </rPh>
    <phoneticPr fontId="1"/>
  </si>
  <si>
    <t>H</t>
    <phoneticPr fontId="1"/>
  </si>
  <si>
    <t>I</t>
    <phoneticPr fontId="1"/>
  </si>
  <si>
    <t>▲▲▲▲</t>
    <phoneticPr fontId="1"/>
  </si>
  <si>
    <t>いつまでに (締め切り)</t>
    <rPh sb="7" eb="8">
      <t>シ</t>
    </rPh>
    <rPh sb="9" eb="10">
      <t>キ</t>
    </rPh>
    <phoneticPr fontId="1"/>
  </si>
  <si>
    <t>ただし、広告や商材の認知状況次第で、レポート掲載に必要なサンプル数 (n=20) に満たない性年代は、数値非表示とさせていただきます。</t>
  </si>
  <si>
    <t>(1) A・Bどちらか一方のみ選択可能です。(2) AまたはBを選択の場合は、⑦⑧を回答ください。</t>
    <rPh sb="15" eb="17">
      <t>センタク</t>
    </rPh>
    <rPh sb="17" eb="19">
      <t>カノウ</t>
    </rPh>
    <rPh sb="32" eb="34">
      <t>センタク</t>
    </rPh>
    <rPh sb="35" eb="37">
      <t>バアイ</t>
    </rPh>
    <rPh sb="42" eb="44">
      <t>カイトウ</t>
    </rPh>
    <phoneticPr fontId="1"/>
  </si>
  <si>
    <t>●質問Cのみ広告主商材の画像を提示します。●画像のご指定があればファイル形式PNGまたはJPEGにてご入稿ください。●なお商品特徴が記載してあるなどPR要素がある画像は掲載できませんのでご了承ください。●ご指定がない場合は公式HP/SNSから取得します。調査票確認時シート (3) 質問Cに張り付けてある画像をご確認ください。</t>
    <phoneticPr fontId="1"/>
  </si>
  <si>
    <t>　※質問文、選択肢の具体的な内容はシート (3) をご覧ください。</t>
    <rPh sb="2" eb="5">
      <t>トイブン</t>
    </rPh>
    <rPh sb="6" eb="9">
      <t>カテ</t>
    </rPh>
    <rPh sb="10" eb="13">
      <t>グタイテキ</t>
    </rPh>
    <rPh sb="14" eb="16">
      <t>ナイヨウ</t>
    </rPh>
    <rPh sb="27" eb="28">
      <t>ラン</t>
    </rPh>
    <phoneticPr fontId="1"/>
  </si>
  <si>
    <t>ブランド/製品</t>
    <rPh sb="5" eb="7">
      <t>セイヒン</t>
    </rPh>
    <phoneticPr fontId="1"/>
  </si>
  <si>
    <t>ブランド/サービス</t>
  </si>
  <si>
    <t>企業/ブランド</t>
  </si>
  <si>
    <t>ブランド</t>
  </si>
  <si>
    <t>商品</t>
  </si>
  <si>
    <t>製品</t>
    <rPh sb="0" eb="2">
      <t>セイヒン</t>
    </rPh>
    <phoneticPr fontId="1"/>
  </si>
  <si>
    <t>サービス</t>
  </si>
  <si>
    <t>企業</t>
  </si>
  <si>
    <t>キャンペーン</t>
  </si>
  <si>
    <t>(1) 1枠目には、広告主様の商材をご記入ください。
(2) アンケート画面での提示順は、回答者ごとに異なるランダム表示です。</t>
  </si>
  <si>
    <r>
      <t>選択質問A：ブランド助成想起 (特定キーワード) で、質問文の</t>
    </r>
    <r>
      <rPr>
        <b/>
        <sz val="12"/>
        <color theme="3" tint="-0.249977111117893"/>
        <rFont val="メイリオ"/>
        <family val="3"/>
        <charset val="128"/>
        <scheme val="minor"/>
      </rPr>
      <t>「△△△」の部分に使用したい文言をご記入</t>
    </r>
    <r>
      <rPr>
        <b/>
        <sz val="12"/>
        <color theme="1" tint="-0.499984740745262"/>
        <rFont val="メイリオ"/>
        <family val="3"/>
        <charset val="128"/>
        <scheme val="minor"/>
      </rPr>
      <t>ください。</t>
    </r>
    <rPh sb="2" eb="4">
      <t>トイ</t>
    </rPh>
    <rPh sb="27" eb="30">
      <t>トイブン</t>
    </rPh>
    <rPh sb="37" eb="39">
      <t>ブブン</t>
    </rPh>
    <rPh sb="40" eb="42">
      <t>シヨウ</t>
    </rPh>
    <rPh sb="45" eb="47">
      <t>モンゴン</t>
    </rPh>
    <rPh sb="49" eb="51">
      <t>キニュウ</t>
    </rPh>
    <phoneticPr fontId="1"/>
  </si>
  <si>
    <t>※シート (2) ②で聴取対象に選択していない質問の列はグレーに塗りつぶされています。</t>
    <rPh sb="11" eb="13">
      <t>チョウシュ</t>
    </rPh>
    <rPh sb="13" eb="15">
      <t>タイショウ</t>
    </rPh>
    <rPh sb="16" eb="18">
      <t>センタク</t>
    </rPh>
    <rPh sb="23" eb="25">
      <t>トイ</t>
    </rPh>
    <rPh sb="26" eb="27">
      <t>レツ</t>
    </rPh>
    <rPh sb="32" eb="33">
      <t>ヌ</t>
    </rPh>
    <phoneticPr fontId="1"/>
  </si>
  <si>
    <r>
      <rPr>
        <sz val="11"/>
        <color rgb="FF00B050"/>
        <rFont val="メイリオ"/>
        <family val="3"/>
        <charset val="128"/>
        <scheme val="minor"/>
      </rPr>
      <t>△△△</t>
    </r>
    <r>
      <rPr>
        <sz val="11"/>
        <rFont val="メイリオ"/>
        <family val="3"/>
        <charset val="128"/>
        <scheme val="minor"/>
      </rPr>
      <t>と聞いて、思い浮かぶ◎◎◎は？</t>
    </r>
    <phoneticPr fontId="1"/>
  </si>
  <si>
    <r>
      <rPr>
        <sz val="11"/>
        <color rgb="FF00B050"/>
        <rFont val="メイリオ"/>
        <family val="3"/>
        <charset val="128"/>
        <scheme val="minor"/>
      </rPr>
      <t>★広告主商材★</t>
    </r>
    <r>
      <rPr>
        <sz val="11"/>
        <rFont val="メイリオ"/>
        <family val="3"/>
        <charset val="128"/>
        <scheme val="minor"/>
      </rPr>
      <t>をどのくらい知っていますか？ 知っている方は、●●●たことがありますか？</t>
    </r>
    <rPh sb="22" eb="23">
      <t>シ</t>
    </rPh>
    <rPh sb="27" eb="28">
      <t>カタ</t>
    </rPh>
    <phoneticPr fontId="2"/>
  </si>
  <si>
    <r>
      <rPr>
        <sz val="11"/>
        <color rgb="FF00B050"/>
        <rFont val="メイリオ"/>
        <family val="3"/>
        <charset val="128"/>
        <scheme val="minor"/>
      </rPr>
      <t>★広告主商材★</t>
    </r>
    <r>
      <rPr>
        <sz val="11"/>
        <rFont val="メイリオ"/>
        <family val="3"/>
        <charset val="128"/>
        <scheme val="minor"/>
      </rPr>
      <t>をどのくらい好きですか？</t>
    </r>
    <phoneticPr fontId="1"/>
  </si>
  <si>
    <r>
      <rPr>
        <sz val="11"/>
        <color rgb="FF00B050"/>
        <rFont val="メイリオ"/>
        <family val="3"/>
        <charset val="128"/>
        <scheme val="minor"/>
      </rPr>
      <t>★広告主商材★</t>
    </r>
    <r>
      <rPr>
        <sz val="11"/>
        <rFont val="メイリオ"/>
        <family val="3"/>
        <charset val="128"/>
        <scheme val="minor"/>
      </rPr>
      <t>にどのくらい興味がありますか？</t>
    </r>
    <phoneticPr fontId="1"/>
  </si>
  <si>
    <r>
      <rPr>
        <sz val="11"/>
        <color rgb="FF00B050"/>
        <rFont val="メイリオ"/>
        <family val="3"/>
        <charset val="128"/>
        <scheme val="minor"/>
      </rPr>
      <t>★広告主商材★</t>
    </r>
    <r>
      <rPr>
        <sz val="11"/>
        <rFont val="メイリオ"/>
        <family val="3"/>
        <charset val="128"/>
        <scheme val="minor"/>
      </rPr>
      <t>について、もっと知りたい/理解したいと思いますか？</t>
    </r>
    <rPh sb="15" eb="16">
      <t>シ</t>
    </rPh>
    <rPh sb="20" eb="22">
      <t>リカイ</t>
    </rPh>
    <rPh sb="26" eb="27">
      <t>オモ</t>
    </rPh>
    <phoneticPr fontId="2"/>
  </si>
  <si>
    <r>
      <t>今後、</t>
    </r>
    <r>
      <rPr>
        <sz val="11"/>
        <color rgb="FF00B050"/>
        <rFont val="メイリオ"/>
        <family val="3"/>
        <charset val="128"/>
        <scheme val="minor"/>
      </rPr>
      <t>★広告主商材★</t>
    </r>
    <r>
      <rPr>
        <sz val="11"/>
        <rFont val="メイリオ"/>
        <family val="3"/>
        <charset val="128"/>
        <scheme val="minor"/>
      </rPr>
      <t>をどのくらい●●●たいと思いますか？</t>
    </r>
    <rPh sb="0" eb="2">
      <t>コンゴ</t>
    </rPh>
    <phoneticPr fontId="2"/>
  </si>
  <si>
    <r>
      <t>家族や友だち・知り合いに、</t>
    </r>
    <r>
      <rPr>
        <sz val="11"/>
        <color rgb="FF00B050"/>
        <rFont val="メイリオ"/>
        <family val="3"/>
        <charset val="128"/>
        <scheme val="minor"/>
      </rPr>
      <t>★広告主商材★</t>
    </r>
    <r>
      <rPr>
        <sz val="11"/>
        <rFont val="メイリオ"/>
        <family val="3"/>
        <charset val="128"/>
        <scheme val="minor"/>
      </rPr>
      <t>をどのくらいすすめたいと思いますか？</t>
    </r>
    <phoneticPr fontId="1"/>
  </si>
  <si>
    <t>シート (2) 入力内容を引用</t>
  </si>
  <si>
    <t>掲載画像取得元URL：</t>
    <phoneticPr fontId="8"/>
  </si>
  <si>
    <t>※注意※ 広告主商材が発売前または発売から日が浅く、使用／購入者が出現する可能性が低い場合、選択肢1は非表示とする。選択肢2,3「●●●たことはないが」は削除する。</t>
    <rPh sb="1" eb="3">
      <t>チュウイ</t>
    </rPh>
    <rPh sb="5" eb="8">
      <t>コウコクヌシ</t>
    </rPh>
    <rPh sb="8" eb="10">
      <t>ショウザイ</t>
    </rPh>
    <rPh sb="11" eb="14">
      <t>ハツバイマエ</t>
    </rPh>
    <rPh sb="17" eb="19">
      <t>ハツバイ</t>
    </rPh>
    <rPh sb="21" eb="22">
      <t>ヒ</t>
    </rPh>
    <rPh sb="23" eb="24">
      <t>アサ</t>
    </rPh>
    <rPh sb="26" eb="28">
      <t>シヨウ</t>
    </rPh>
    <rPh sb="29" eb="32">
      <t>コウニュウシャ</t>
    </rPh>
    <rPh sb="33" eb="35">
      <t>シュツゲン</t>
    </rPh>
    <rPh sb="37" eb="40">
      <t>カノウセイ</t>
    </rPh>
    <rPh sb="41" eb="42">
      <t>ヒク</t>
    </rPh>
    <rPh sb="43" eb="45">
      <t>バアイ</t>
    </rPh>
    <rPh sb="46" eb="49">
      <t>カテ</t>
    </rPh>
    <rPh sb="51" eb="54">
      <t>ヒヒョウジ</t>
    </rPh>
    <rPh sb="58" eb="61">
      <t>カテ</t>
    </rPh>
    <rPh sb="77" eb="79">
      <t>サクジョ</t>
    </rPh>
    <phoneticPr fontId="1"/>
  </si>
  <si>
    <t>※★広告主商材★を知らなかった方も、今のお気持ちをお答えください。</t>
  </si>
  <si>
    <t>※注意※ 広告主商材が、使用や購入が1回だけと想定される場合、回答者ベースはC=2-5 (使用経験なし) とする。</t>
    <rPh sb="5" eb="10">
      <t>コウコクヌシショウザイ</t>
    </rPh>
    <rPh sb="12" eb="14">
      <t>シヨウ</t>
    </rPh>
    <rPh sb="28" eb="30">
      <t>バアイ</t>
    </rPh>
    <rPh sb="31" eb="33">
      <t>カイトウ</t>
    </rPh>
    <rPh sb="33" eb="34">
      <t>シャ</t>
    </rPh>
    <phoneticPr fontId="1"/>
  </si>
  <si>
    <t>-</t>
    <phoneticPr fontId="8"/>
  </si>
  <si>
    <t>MA</t>
    <phoneticPr fontId="2"/>
  </si>
  <si>
    <t>ログ (mid)</t>
    <phoneticPr fontId="1"/>
  </si>
  <si>
    <t>▼入力欄</t>
    <rPh sb="1" eb="3">
      <t>ニュウリョク</t>
    </rPh>
    <rPh sb="3" eb="4">
      <t>ラン</t>
    </rPh>
    <phoneticPr fontId="1"/>
  </si>
  <si>
    <t>接触区分間基本属性一致チェック</t>
    <rPh sb="0" eb="5">
      <t>セッショククブンカン</t>
    </rPh>
    <rPh sb="5" eb="9">
      <t>キホンゾクセイ</t>
    </rPh>
    <rPh sb="9" eb="11">
      <t>イッチ</t>
    </rPh>
    <phoneticPr fontId="1"/>
  </si>
  <si>
    <t>G列</t>
    <rPh sb="1" eb="2">
      <t>レツ</t>
    </rPh>
    <phoneticPr fontId="1"/>
  </si>
  <si>
    <t>H列</t>
    <rPh sb="1" eb="2">
      <t>レツ</t>
    </rPh>
    <phoneticPr fontId="1"/>
  </si>
  <si>
    <t>I列</t>
    <rPh sb="1" eb="2">
      <t>レツ</t>
    </rPh>
    <phoneticPr fontId="1"/>
  </si>
  <si>
    <t>J列</t>
    <rPh sb="1" eb="2">
      <t>レツ</t>
    </rPh>
    <phoneticPr fontId="1"/>
  </si>
  <si>
    <t>調査対象者の性別・年齢・エリア指定有無をプルダウンよりご指定ください。</t>
    <rPh sb="0" eb="2">
      <t>チョウサ</t>
    </rPh>
    <rPh sb="2" eb="4">
      <t>タイショウ</t>
    </rPh>
    <rPh sb="4" eb="5">
      <t>シャ</t>
    </rPh>
    <rPh sb="6" eb="8">
      <t>セイベツ</t>
    </rPh>
    <rPh sb="9" eb="11">
      <t>ネンレイ</t>
    </rPh>
    <rPh sb="15" eb="19">
      <t>シテイウム</t>
    </rPh>
    <rPh sb="28" eb="30">
      <t>シテイ</t>
    </rPh>
    <phoneticPr fontId="1"/>
  </si>
  <si>
    <t>調査対象：エリア</t>
    <phoneticPr fontId="1"/>
  </si>
  <si>
    <t>指定なし (全国)</t>
    <rPh sb="0" eb="2">
      <t>シテイ</t>
    </rPh>
    <rPh sb="6" eb="8">
      <t>ゼンコク</t>
    </rPh>
    <phoneticPr fontId="1"/>
  </si>
  <si>
    <t>指定あり</t>
    <rPh sb="0" eb="2">
      <t>シテイ</t>
    </rPh>
    <phoneticPr fontId="1"/>
  </si>
  <si>
    <t>調査対象：性別</t>
    <rPh sb="5" eb="7">
      <t>セイベツ</t>
    </rPh>
    <phoneticPr fontId="1"/>
  </si>
  <si>
    <t>調査対象：年齢</t>
    <rPh sb="5" eb="7">
      <t>ネンレイ</t>
    </rPh>
    <phoneticPr fontId="1"/>
  </si>
  <si>
    <t>必要事項入力 《調査対象エリア》</t>
    <rPh sb="8" eb="10">
      <t>チョウサ</t>
    </rPh>
    <rPh sb="10" eb="12">
      <t>タイショウ</t>
    </rPh>
    <phoneticPr fontId="1"/>
  </si>
  <si>
    <r>
      <t>以下の</t>
    </r>
    <r>
      <rPr>
        <b/>
        <sz val="16"/>
        <color theme="4"/>
        <rFont val="メイリオ"/>
        <family val="3"/>
        <charset val="128"/>
        <scheme val="minor"/>
      </rPr>
      <t>セル色が緑</t>
    </r>
    <r>
      <rPr>
        <b/>
        <sz val="16"/>
        <color theme="1" tint="-0.499984740745262"/>
        <rFont val="メイリオ"/>
        <family val="3"/>
        <charset val="128"/>
        <scheme val="minor"/>
      </rPr>
      <t>の箇所をご記入・ご確認ください。</t>
    </r>
    <rPh sb="0" eb="2">
      <t>イカ</t>
    </rPh>
    <rPh sb="5" eb="6">
      <t>イロ</t>
    </rPh>
    <rPh sb="7" eb="8">
      <t>ミドリ</t>
    </rPh>
    <rPh sb="9" eb="11">
      <t>カショ</t>
    </rPh>
    <rPh sb="13" eb="15">
      <t>キニュウ</t>
    </rPh>
    <rPh sb="17" eb="19">
      <t>カクニン</t>
    </rPh>
    <phoneticPr fontId="1"/>
  </si>
  <si>
    <t>〈調査対象エリアに指定がある場合ご記入ください〉</t>
    <rPh sb="1" eb="3">
      <t>チョウサ</t>
    </rPh>
    <rPh sb="3" eb="5">
      <t>タイショウ</t>
    </rPh>
    <rPh sb="9" eb="11">
      <t>シテイ</t>
    </rPh>
    <rPh sb="14" eb="16">
      <t>バアイ</t>
    </rPh>
    <phoneticPr fontId="1"/>
  </si>
  <si>
    <t>こちらをもとに調査対象エリアを設定します。</t>
    <rPh sb="7" eb="9">
      <t>チョウサ</t>
    </rPh>
    <rPh sb="9" eb="11">
      <t>タイショウ</t>
    </rPh>
    <rPh sb="15" eb="17">
      <t>セッテイ</t>
    </rPh>
    <phoneticPr fontId="1"/>
  </si>
  <si>
    <t>調査対象エリア</t>
    <rPh sb="0" eb="2">
      <t>チョウサ</t>
    </rPh>
    <rPh sb="2" eb="4">
      <t>タイショウ</t>
    </rPh>
    <phoneticPr fontId="1"/>
  </si>
  <si>
    <t>調査対象エリア</t>
    <rPh sb="0" eb="4">
      <t>チョウサタイショウ</t>
    </rPh>
    <phoneticPr fontId="1"/>
  </si>
  <si>
    <t>北海道</t>
    <phoneticPr fontId="1"/>
  </si>
  <si>
    <t>北海道</t>
  </si>
  <si>
    <t>東北</t>
    <phoneticPr fontId="1"/>
  </si>
  <si>
    <t>青森県</t>
  </si>
  <si>
    <t>岩手県</t>
  </si>
  <si>
    <t>宮城県</t>
  </si>
  <si>
    <t>秋田県</t>
  </si>
  <si>
    <t>山形県</t>
  </si>
  <si>
    <t>福島県</t>
  </si>
  <si>
    <t>関東</t>
    <phoneticPr fontId="1"/>
  </si>
  <si>
    <t>茨城県</t>
  </si>
  <si>
    <t>栃木県</t>
  </si>
  <si>
    <t>群馬県</t>
  </si>
  <si>
    <t>埼玉県</t>
  </si>
  <si>
    <t>千葉県</t>
  </si>
  <si>
    <t>東京都</t>
  </si>
  <si>
    <t>神奈川県</t>
  </si>
  <si>
    <t>中部</t>
    <phoneticPr fontId="1"/>
  </si>
  <si>
    <t>新潟県</t>
  </si>
  <si>
    <t>富山県</t>
  </si>
  <si>
    <t>石川県</t>
  </si>
  <si>
    <t>福井県</t>
  </si>
  <si>
    <t>山梨県</t>
  </si>
  <si>
    <t>長野県</t>
  </si>
  <si>
    <t>岐阜県</t>
  </si>
  <si>
    <t>静岡県</t>
  </si>
  <si>
    <t>愛知県</t>
  </si>
  <si>
    <t>近畿</t>
    <phoneticPr fontId="1"/>
  </si>
  <si>
    <t>三重県</t>
  </si>
  <si>
    <t>滋賀県</t>
  </si>
  <si>
    <t>京都府</t>
  </si>
  <si>
    <t>大阪府</t>
  </si>
  <si>
    <t>兵庫県</t>
  </si>
  <si>
    <t>奈良県</t>
  </si>
  <si>
    <t>和歌山県</t>
  </si>
  <si>
    <t>中国</t>
    <phoneticPr fontId="1"/>
  </si>
  <si>
    <t>鳥取県</t>
  </si>
  <si>
    <t>島根県</t>
  </si>
  <si>
    <t>岡山県</t>
  </si>
  <si>
    <t>広島県</t>
  </si>
  <si>
    <t>山口県</t>
  </si>
  <si>
    <t>四国地方</t>
    <phoneticPr fontId="1"/>
  </si>
  <si>
    <t>徳島県</t>
  </si>
  <si>
    <t>香川県</t>
  </si>
  <si>
    <t>愛媛県</t>
  </si>
  <si>
    <t>高知県</t>
  </si>
  <si>
    <t>九州・沖縄</t>
    <phoneticPr fontId="1"/>
  </si>
  <si>
    <t>福岡県</t>
  </si>
  <si>
    <t>佐賀県</t>
  </si>
  <si>
    <t>長崎県</t>
  </si>
  <si>
    <t>熊本県</t>
  </si>
  <si>
    <t>大分県</t>
  </si>
  <si>
    <t>宮崎県</t>
  </si>
  <si>
    <t>鹿児島県</t>
  </si>
  <si>
    <t>沖縄県</t>
  </si>
  <si>
    <t>調査対象者条件として指定できる属性は、性別・年代・都道府県のみとなります。</t>
    <rPh sb="0" eb="2">
      <t>チョウサ</t>
    </rPh>
    <rPh sb="2" eb="4">
      <t>タイショウ</t>
    </rPh>
    <rPh sb="4" eb="5">
      <t>シャ</t>
    </rPh>
    <rPh sb="5" eb="7">
      <t>ジョウケン</t>
    </rPh>
    <rPh sb="10" eb="12">
      <t>シテイ</t>
    </rPh>
    <rPh sb="15" eb="17">
      <t>ゾクセイ</t>
    </rPh>
    <rPh sb="19" eb="21">
      <t>セイベツ</t>
    </rPh>
    <rPh sb="22" eb="24">
      <t>ネンダイ</t>
    </rPh>
    <rPh sb="25" eb="29">
      <t>トドウフケン</t>
    </rPh>
    <phoneticPr fontId="1"/>
  </si>
  <si>
    <r>
      <t>市区町村・未既婚・子どもの有無・年収・インタレストなど、</t>
    </r>
    <r>
      <rPr>
        <sz val="12"/>
        <color theme="3" tint="-0.249977111117893"/>
        <rFont val="メイリオ"/>
        <family val="3"/>
        <charset val="128"/>
        <scheme val="minor"/>
      </rPr>
      <t>上記以外の属性の絞り込みはいたしかねます</t>
    </r>
    <r>
      <rPr>
        <sz val="12"/>
        <color theme="1" tint="-0.499984740745262"/>
        <rFont val="メイリオ"/>
        <family val="3"/>
        <charset val="128"/>
        <scheme val="minor"/>
      </rPr>
      <t>。あらかじめご了承ください。</t>
    </r>
    <rPh sb="0" eb="4">
      <t>シクチョウソン</t>
    </rPh>
    <rPh sb="5" eb="6">
      <t>ミ</t>
    </rPh>
    <rPh sb="6" eb="8">
      <t>キコン</t>
    </rPh>
    <rPh sb="9" eb="10">
      <t>コ</t>
    </rPh>
    <rPh sb="13" eb="15">
      <t>ウム</t>
    </rPh>
    <rPh sb="16" eb="18">
      <t>ネンシュウ</t>
    </rPh>
    <rPh sb="28" eb="30">
      <t>ジョウキ</t>
    </rPh>
    <rPh sb="30" eb="32">
      <t>イガイ</t>
    </rPh>
    <rPh sb="33" eb="35">
      <t>ゾクセイ</t>
    </rPh>
    <rPh sb="36" eb="37">
      <t>シボ</t>
    </rPh>
    <rPh sb="38" eb="39">
      <t>コ</t>
    </rPh>
    <rPh sb="55" eb="57">
      <t>リョウショウ</t>
    </rPh>
    <phoneticPr fontId="1"/>
  </si>
  <si>
    <r>
      <t>エリア指定の最小単位は都道府県です。</t>
    </r>
    <r>
      <rPr>
        <b/>
        <sz val="12"/>
        <color theme="3" tint="-0.249977111117893"/>
        <rFont val="メイリオ"/>
        <family val="3"/>
        <charset val="128"/>
        <scheme val="minor"/>
      </rPr>
      <t/>
    </r>
    <rPh sb="3" eb="5">
      <t>シテイ</t>
    </rPh>
    <rPh sb="6" eb="10">
      <t>サイショウタンイ</t>
    </rPh>
    <rPh sb="11" eb="15">
      <t>トドウフケン</t>
    </rPh>
    <phoneticPr fontId="1"/>
  </si>
  <si>
    <t>入稿シートはいつまでに入稿すればいいでしょうか？</t>
    <rPh sb="0" eb="2">
      <t>ニュウコウ</t>
    </rPh>
    <rPh sb="11" eb="13">
      <t>ニュウコウ</t>
    </rPh>
    <phoneticPr fontId="1"/>
  </si>
  <si>
    <r>
      <t xml:space="preserve">聴取項目
</t>
    </r>
    <r>
      <rPr>
        <sz val="10"/>
        <color theme="1" tint="-0.499984740745262"/>
        <rFont val="メイリオ"/>
        <family val="3"/>
        <charset val="128"/>
        <scheme val="minor"/>
      </rPr>
      <t>※質問/選択肢の内容については、
シート (3) をご確認ください</t>
    </r>
    <rPh sb="0" eb="2">
      <t>チョウシュ</t>
    </rPh>
    <rPh sb="2" eb="4">
      <t>コウモク</t>
    </rPh>
    <rPh sb="6" eb="8">
      <t>シツモン</t>
    </rPh>
    <rPh sb="9" eb="12">
      <t>センタクシ</t>
    </rPh>
    <rPh sb="13" eb="15">
      <t>ナイヨウ</t>
    </rPh>
    <rPh sb="32" eb="34">
      <t>カクニン</t>
    </rPh>
    <phoneticPr fontId="1"/>
  </si>
  <si>
    <t>※緑色のセルがなければ、ご記入不要です。</t>
    <rPh sb="1" eb="2">
      <t>ミドリ</t>
    </rPh>
    <rPh sb="2" eb="3">
      <t>イロ</t>
    </rPh>
    <rPh sb="13" eb="15">
      <t>キニュウ</t>
    </rPh>
    <rPh sb="15" eb="17">
      <t>フヨウ</t>
    </rPh>
    <phoneticPr fontId="1"/>
  </si>
  <si>
    <t>以下のF14セルの指示に従って、対象エリアに「〇」をつけてください。</t>
    <rPh sb="0" eb="2">
      <t>イカ</t>
    </rPh>
    <rPh sb="9" eb="11">
      <t>シジ</t>
    </rPh>
    <rPh sb="12" eb="13">
      <t>シタガ</t>
    </rPh>
    <rPh sb="16" eb="18">
      <t>タイショウ</t>
    </rPh>
    <phoneticPr fontId="1"/>
  </si>
  <si>
    <t>h2.:line:</t>
  </si>
  <si>
    <t>h2.知っている</t>
    <rPh sb="3" eb="4">
      <t>シ</t>
    </rPh>
    <phoneticPr fontId="2"/>
  </si>
  <si>
    <t>●●●ている/●●●たことがある</t>
  </si>
  <si>
    <t>h2.知らない</t>
    <rPh sb="3" eb="4">
      <t>シ</t>
    </rPh>
    <phoneticPr fontId="2"/>
  </si>
  <si>
    <t>h2.内容について</t>
    <rPh sb="3" eb="5">
      <t>ナイヨウ</t>
    </rPh>
    <phoneticPr fontId="8"/>
  </si>
  <si>
    <t>h2.★広告主商材★について</t>
  </si>
  <si>
    <t>　質問A　 ：△△と聞いて、思い浮かぶ◎◎◎は？</t>
    <rPh sb="1" eb="3">
      <t>トイ</t>
    </rPh>
    <phoneticPr fontId="1"/>
  </si>
  <si>
    <t>　質問B　 ：次のうち、知っている◎◎◎は？</t>
    <rPh sb="1" eb="3">
      <t>トイ</t>
    </rPh>
    <phoneticPr fontId="1"/>
  </si>
  <si>
    <t>◎◎◎の魅力が増した</t>
    <rPh sb="4" eb="6">
      <t>ミリョク</t>
    </rPh>
    <rPh sb="7" eb="8">
      <t>マ</t>
    </rPh>
    <phoneticPr fontId="6"/>
  </si>
  <si>
    <t>◎◎◎を好きになった</t>
  </si>
  <si>
    <t>◎◎◎に興味を持った</t>
  </si>
  <si>
    <t>◎◎◎を●質問Fの文言(ex.買いたい)●と思った</t>
    <rPh sb="5" eb="7">
      <t>トイ</t>
    </rPh>
    <rPh sb="9" eb="11">
      <t>モンゴン</t>
    </rPh>
    <rPh sb="15" eb="16">
      <t>カ</t>
    </rPh>
    <phoneticPr fontId="6"/>
  </si>
  <si>
    <t>◎◎◎を家族や友だち・知り合いにすすめたいと思った</t>
    <rPh sb="11" eb="12">
      <t>シ</t>
    </rPh>
    <rPh sb="13" eb="14">
      <t>ア</t>
    </rPh>
    <phoneticPr fontId="6"/>
  </si>
  <si>
    <t>◎◎◎について知っていることが増えた/理解が深まった</t>
  </si>
  <si>
    <t>回答者除外案件：</t>
    <rPh sb="0" eb="3">
      <t>カイトウシャ</t>
    </rPh>
    <rPh sb="3" eb="5">
      <t>ジョガイ</t>
    </rPh>
    <rPh sb="5" eb="7">
      <t>アンケン</t>
    </rPh>
    <phoneticPr fontId="1"/>
  </si>
  <si>
    <t>【質問A聴取の場合】A=1なら非表示 (P●&lt;&gt;1)
【質問B聴取の場合】B=1なら非表示 (P●&lt;&gt;1)</t>
    <phoneticPr fontId="1"/>
  </si>
  <si>
    <t>代理店・クライアント様とLINEヤフー社が確認・合意するためのものです。</t>
    <rPh sb="0" eb="3">
      <t>ダイリテン</t>
    </rPh>
    <rPh sb="10" eb="11">
      <t>サマ</t>
    </rPh>
    <phoneticPr fontId="1"/>
  </si>
  <si>
    <t>LINEヤフー社</t>
    <phoneticPr fontId="1"/>
  </si>
  <si>
    <t>LINEヤフー社が作成した調査票をご確認いただき、内容ご承認/修正・変更のご要望を連絡する</t>
    <rPh sb="41" eb="43">
      <t>レンラク</t>
    </rPh>
    <phoneticPr fontId="1"/>
  </si>
  <si>
    <t>代理店様・クライアント様
/LINEヤフー社</t>
    <phoneticPr fontId="1"/>
  </si>
  <si>
    <t>このファイルの内容に関するご不明点はLINEヤフー社までお問合せください。</t>
    <rPh sb="7" eb="9">
      <t>ナイヨウ</t>
    </rPh>
    <rPh sb="10" eb="11">
      <t>カン</t>
    </rPh>
    <rPh sb="14" eb="16">
      <t>フメイ</t>
    </rPh>
    <rPh sb="16" eb="17">
      <t>テン</t>
    </rPh>
    <rPh sb="29" eb="31">
      <t>トイアワ</t>
    </rPh>
    <phoneticPr fontId="1"/>
  </si>
  <si>
    <t>　※D列が「必須」の質問は非聴取にはできませんのでご了承ください。　※聴取順は回答のしやすさに応じてLINEヤフー社で決定します。</t>
    <rPh sb="3" eb="4">
      <t>レツ</t>
    </rPh>
    <rPh sb="6" eb="8">
      <t>ヒッス</t>
    </rPh>
    <rPh sb="13" eb="14">
      <t>ヒ</t>
    </rPh>
    <rPh sb="14" eb="16">
      <t>チョウシュ</t>
    </rPh>
    <rPh sb="26" eb="28">
      <t>リョウショウ</t>
    </rPh>
    <phoneticPr fontId="1"/>
  </si>
  <si>
    <t>　質問H：◇月◇日 (◇) 以降に、LINEの中でこの記事を読みましたか？</t>
    <rPh sb="1" eb="3">
      <t>トイ</t>
    </rPh>
    <phoneticPr fontId="1"/>
  </si>
  <si>
    <t>記事掲載日</t>
    <rPh sb="0" eb="5">
      <t>キジケイサイビ</t>
    </rPh>
    <phoneticPr fontId="1"/>
  </si>
  <si>
    <t>記事接触者 (cell=●-●)</t>
    <rPh sb="0" eb="2">
      <t>キジ</t>
    </rPh>
    <rPh sb="2" eb="5">
      <t>セッショクシャ</t>
    </rPh>
    <phoneticPr fontId="1"/>
  </si>
  <si>
    <t>こちらは、ある記事のはじめの部分です。</t>
    <phoneticPr fontId="8"/>
  </si>
  <si>
    <t>記事冒頭画像提示</t>
    <rPh sb="0" eb="2">
      <t>キジ</t>
    </rPh>
    <rPh sb="2" eb="4">
      <t>ボウトウ</t>
    </rPh>
    <rPh sb="4" eb="6">
      <t>ガゾウ</t>
    </rPh>
    <rPh sb="6" eb="8">
      <t>テイジ</t>
    </rPh>
    <phoneticPr fontId="2"/>
  </si>
  <si>
    <r>
      <rPr>
        <sz val="11"/>
        <color rgb="FF00B050"/>
        <rFont val="メイリオ"/>
        <family val="3"/>
        <charset val="128"/>
        <scheme val="minor"/>
      </rPr>
      <t>◇月◇日 (◇) 以降</t>
    </r>
    <r>
      <rPr>
        <sz val="11"/>
        <rFont val="メイリオ"/>
        <family val="3"/>
        <charset val="128"/>
        <scheme val="minor"/>
      </rPr>
      <t>に、</t>
    </r>
    <r>
      <rPr>
        <sz val="11"/>
        <color rgb="FF00B050"/>
        <rFont val="メイリオ"/>
        <family val="3"/>
        <charset val="128"/>
        <scheme val="minor"/>
      </rPr>
      <t>LINEの中</t>
    </r>
    <r>
      <rPr>
        <sz val="11"/>
        <color rgb="FFFF0000"/>
        <rFont val="メイリオ"/>
        <family val="3"/>
        <charset val="128"/>
        <scheme val="minor"/>
      </rPr>
      <t>*</t>
    </r>
    <r>
      <rPr>
        <sz val="11"/>
        <rFont val="メイリオ"/>
        <family val="3"/>
        <charset val="128"/>
        <scheme val="minor"/>
      </rPr>
      <t>で、この記事を読みましたか？</t>
    </r>
    <rPh sb="9" eb="11">
      <t>イコウ</t>
    </rPh>
    <rPh sb="18" eb="19">
      <t>ナカ</t>
    </rPh>
    <rPh sb="24" eb="26">
      <t>キジ</t>
    </rPh>
    <rPh sb="27" eb="28">
      <t>ヨ</t>
    </rPh>
    <phoneticPr fontId="2"/>
  </si>
  <si>
    <t>h2.LINEの中で…</t>
    <rPh sb="8" eb="9">
      <t>ナカ</t>
    </rPh>
    <phoneticPr fontId="8"/>
  </si>
  <si>
    <t>最後まで (すべて) 読んだ</t>
    <rPh sb="0" eb="2">
      <t>サイゴ</t>
    </rPh>
    <rPh sb="11" eb="12">
      <t>ヨ</t>
    </rPh>
    <phoneticPr fontId="2"/>
  </si>
  <si>
    <t>途中まで (一部) 読んだ</t>
    <rPh sb="0" eb="2">
      <t>トチュウ</t>
    </rPh>
    <rPh sb="6" eb="8">
      <t>イチブ</t>
    </rPh>
    <rPh sb="10" eb="11">
      <t>ヨ</t>
    </rPh>
    <phoneticPr fontId="2"/>
  </si>
  <si>
    <t>読んでいない</t>
    <rPh sb="0" eb="1">
      <t>ヨ</t>
    </rPh>
    <phoneticPr fontId="2"/>
  </si>
  <si>
    <t>先ほどの記事について、どのように感じましたか？</t>
    <rPh sb="0" eb="1">
      <t>サキ</t>
    </rPh>
    <rPh sb="4" eb="6">
      <t>キジ</t>
    </rPh>
    <rPh sb="16" eb="17">
      <t>カン</t>
    </rPh>
    <phoneticPr fontId="2"/>
  </si>
  <si>
    <t>記事の認知度</t>
    <rPh sb="0" eb="2">
      <t>キジ</t>
    </rPh>
    <rPh sb="3" eb="6">
      <t>ニンチド</t>
    </rPh>
    <phoneticPr fontId="1"/>
  </si>
  <si>
    <t>記事の評価</t>
    <rPh sb="0" eb="2">
      <t>キジ</t>
    </rPh>
    <rPh sb="3" eb="5">
      <t>ヒョウカ</t>
    </rPh>
    <phoneticPr fontId="1"/>
  </si>
  <si>
    <t>必須質問H：記事の認知度で、以下の質問文の「◇」の部分に提示する</t>
    <rPh sb="0" eb="2">
      <t>ヒッス</t>
    </rPh>
    <rPh sb="2" eb="4">
      <t>トイ</t>
    </rPh>
    <rPh sb="6" eb="8">
      <t>キジ</t>
    </rPh>
    <rPh sb="14" eb="16">
      <t>イカ</t>
    </rPh>
    <rPh sb="17" eb="20">
      <t>トイブン</t>
    </rPh>
    <rPh sb="25" eb="27">
      <t>ブブン</t>
    </rPh>
    <rPh sb="28" eb="30">
      <t>テイジ</t>
    </rPh>
    <phoneticPr fontId="1"/>
  </si>
  <si>
    <r>
      <rPr>
        <b/>
        <sz val="12"/>
        <color theme="3" tint="-0.249977111117893"/>
        <rFont val="メイリオ"/>
        <family val="3"/>
        <charset val="128"/>
        <scheme val="minor"/>
      </rPr>
      <t>記事配信日</t>
    </r>
    <r>
      <rPr>
        <b/>
        <sz val="12"/>
        <color theme="1" tint="-0.499984740745262"/>
        <rFont val="メイリオ"/>
        <family val="3"/>
        <charset val="128"/>
        <scheme val="minor"/>
      </rPr>
      <t>をプルダウンで選択ください。</t>
    </r>
    <rPh sb="0" eb="2">
      <t>キジ</t>
    </rPh>
    <rPh sb="2" eb="4">
      <t>ハイシン</t>
    </rPh>
    <rPh sb="4" eb="5">
      <t>ビ</t>
    </rPh>
    <phoneticPr fontId="1"/>
  </si>
  <si>
    <r>
      <t>※実際には同じページに他の記事も掲載されてる場合もありますが、</t>
    </r>
    <r>
      <rPr>
        <b/>
        <sz val="11"/>
        <color rgb="FFFF0000"/>
        <rFont val="メイリオ"/>
        <family val="3"/>
        <charset val="128"/>
        <scheme val="minor"/>
      </rPr>
      <t>この記事のことについてのみ</t>
    </r>
    <r>
      <rPr>
        <sz val="11"/>
        <rFont val="メイリオ"/>
        <family val="3"/>
        <charset val="128"/>
        <scheme val="minor"/>
      </rPr>
      <t>お答えください。</t>
    </r>
    <rPh sb="1" eb="3">
      <t>ジッサイ</t>
    </rPh>
    <rPh sb="22" eb="24">
      <t>バアイ</t>
    </rPh>
    <phoneticPr fontId="8"/>
  </si>
  <si>
    <t>記事接触認知者 (P●=1,2)</t>
    <rPh sb="0" eb="7">
      <t>キジセッショクニンチシャ</t>
    </rPh>
    <phoneticPr fontId="2"/>
  </si>
  <si>
    <t>【記事接触】</t>
    <rPh sb="1" eb="5">
      <t>キジセッショク</t>
    </rPh>
    <phoneticPr fontId="1"/>
  </si>
  <si>
    <t>【記事非接触】</t>
    <rPh sb="1" eb="3">
      <t>キジ</t>
    </rPh>
    <rPh sb="3" eb="4">
      <t>ヒ</t>
    </rPh>
    <rPh sb="4" eb="6">
      <t>セッショク</t>
    </rPh>
    <phoneticPr fontId="1"/>
  </si>
  <si>
    <t>記事接触</t>
    <rPh sb="0" eb="2">
      <t>キジ</t>
    </rPh>
    <rPh sb="2" eb="4">
      <t>セッショク</t>
    </rPh>
    <phoneticPr fontId="1"/>
  </si>
  <si>
    <t>ニュースOAフォロー</t>
    <phoneticPr fontId="1"/>
  </si>
  <si>
    <t>広告認知度・記事クリエイティブ評価</t>
    <rPh sb="0" eb="2">
      <t>コウコク</t>
    </rPh>
    <rPh sb="2" eb="5">
      <t>ニンチド</t>
    </rPh>
    <rPh sb="6" eb="8">
      <t>キジ</t>
    </rPh>
    <phoneticPr fontId="1"/>
  </si>
  <si>
    <t>LINE NEWS DIGEST Spot ブランドリフトサーベイの調査対象者条件、聴取内容をご指定いただき、</t>
    <rPh sb="34" eb="36">
      <t>チョウサ</t>
    </rPh>
    <rPh sb="36" eb="38">
      <t>タイショウ</t>
    </rPh>
    <rPh sb="38" eb="39">
      <t>シャ</t>
    </rPh>
    <rPh sb="39" eb="41">
      <t>ジョウケン</t>
    </rPh>
    <rPh sb="42" eb="44">
      <t>チョウシュ</t>
    </rPh>
    <rPh sb="44" eb="46">
      <t>ナイヨウ</t>
    </rPh>
    <rPh sb="48" eb="50">
      <t>シテイ</t>
    </rPh>
    <phoneticPr fontId="1"/>
  </si>
  <si>
    <t>LINE NEWS DIGEST Spot ブランドリフトサーベイ実施までの流れ、各ステップの締め切り</t>
    <rPh sb="33" eb="35">
      <t>ジッシ</t>
    </rPh>
    <rPh sb="38" eb="39">
      <t>ナガ</t>
    </rPh>
    <rPh sb="41" eb="42">
      <t>カク</t>
    </rPh>
    <rPh sb="47" eb="48">
      <t>シ</t>
    </rPh>
    <rPh sb="49" eb="50">
      <t>キ</t>
    </rPh>
    <phoneticPr fontId="1"/>
  </si>
  <si>
    <t>このファイルのシート (2) 必要事項を入力し、発注メールに添付して入稿する。</t>
    <rPh sb="15" eb="17">
      <t>ヒツヨウ</t>
    </rPh>
    <rPh sb="17" eb="19">
      <t>ジコウ</t>
    </rPh>
    <rPh sb="20" eb="22">
      <t>ニュウリョク</t>
    </rPh>
    <rPh sb="24" eb="26">
      <t>ハッチュウ</t>
    </rPh>
    <rPh sb="30" eb="32">
      <t>テンプ</t>
    </rPh>
    <rPh sb="34" eb="36">
      <t>ニュウコウ</t>
    </rPh>
    <phoneticPr fontId="1"/>
  </si>
  <si>
    <t>入稿時点で保留の箇所がある場合は、発注メールの備考欄にて該当箇所と決定内容のご連絡予定日をあわせてお知らせください。
例：質問B：助成想起 で提示する競合ブランドは〇〇日頃に決定連絡予定</t>
    <rPh sb="17" eb="19">
      <t>ハッチュウ</t>
    </rPh>
    <rPh sb="23" eb="26">
      <t>ビコウラン</t>
    </rPh>
    <phoneticPr fontId="1"/>
  </si>
  <si>
    <t>シート (2) をもとにシート (3) 調査票を作成。メールにて代理店様・クライアント様に送付する</t>
    <rPh sb="32" eb="36">
      <t>ダイリテンサマ</t>
    </rPh>
    <rPh sb="43" eb="44">
      <t>サマ</t>
    </rPh>
    <rPh sb="45" eb="47">
      <t>ソウフ</t>
    </rPh>
    <phoneticPr fontId="1"/>
  </si>
  <si>
    <t>DS記事掲載日の2営業日前17時まで</t>
    <phoneticPr fontId="1"/>
  </si>
  <si>
    <t>いいえ。調査期間のご指定は承っておりません。</t>
    <rPh sb="4" eb="6">
      <t>チョウサ</t>
    </rPh>
    <rPh sb="6" eb="8">
      <t>キカン</t>
    </rPh>
    <rPh sb="10" eb="12">
      <t>シテイ</t>
    </rPh>
    <rPh sb="13" eb="14">
      <t>ウケタマワ</t>
    </rPh>
    <phoneticPr fontId="1"/>
  </si>
  <si>
    <t>調査に必要な記事接触ログが取得でき次第、調査が開始されます。</t>
    <rPh sb="0" eb="2">
      <t>チョウサ</t>
    </rPh>
    <rPh sb="3" eb="5">
      <t>ヒツヨウ</t>
    </rPh>
    <rPh sb="6" eb="8">
      <t>キジ</t>
    </rPh>
    <rPh sb="8" eb="10">
      <t>セッショク</t>
    </rPh>
    <rPh sb="13" eb="15">
      <t>シュトク</t>
    </rPh>
    <rPh sb="17" eb="19">
      <t>シダイ</t>
    </rPh>
    <rPh sb="20" eb="22">
      <t>チョウサ</t>
    </rPh>
    <rPh sb="23" eb="25">
      <t>カイシ</t>
    </rPh>
    <phoneticPr fontId="1"/>
  </si>
  <si>
    <t>*この記事は「LINE NEWS」のLINE公式アカウントから送られてくるメッセージから、読むことができます。</t>
    <phoneticPr fontId="2"/>
  </si>
  <si>
    <t>▲▲▲▲</t>
  </si>
  <si>
    <t>〈以下は、選択質問A・B：助成想起 / 選択設問I：記事評価　を選択した場合、適用されます〉</t>
    <rPh sb="1" eb="3">
      <t>イカ</t>
    </rPh>
    <rPh sb="5" eb="7">
      <t>センタク</t>
    </rPh>
    <rPh sb="7" eb="9">
      <t>トイ</t>
    </rPh>
    <rPh sb="13" eb="15">
      <t>ジョセイ</t>
    </rPh>
    <rPh sb="15" eb="17">
      <t>ソウキ</t>
    </rPh>
    <rPh sb="20" eb="24">
      <t>センタクセツモン</t>
    </rPh>
    <rPh sb="26" eb="28">
      <t>キジ</t>
    </rPh>
    <rPh sb="28" eb="30">
      <t>ヒョウカ</t>
    </rPh>
    <rPh sb="32" eb="34">
      <t>センタク</t>
    </rPh>
    <rPh sb="36" eb="38">
      <t>バアイ</t>
    </rPh>
    <rPh sb="39" eb="41">
      <t>テキヨウ</t>
    </rPh>
    <phoneticPr fontId="1"/>
  </si>
  <si>
    <t>　質問I　  ：「★広告主商材★について」の選択肢　(例)◎◎◎の魅力が増した</t>
    <rPh sb="1" eb="3">
      <t>トイ</t>
    </rPh>
    <rPh sb="22" eb="25">
      <t>センタクシ</t>
    </rPh>
    <rPh sb="27" eb="28">
      <t>レイ</t>
    </rPh>
    <phoneticPr fontId="1"/>
  </si>
  <si>
    <t>はい。性年代別の数値をレポートに掲載いたします。</t>
    <phoneticPr fontId="1"/>
  </si>
  <si>
    <t>DS記事掲載日の10営業日前17時まで</t>
    <rPh sb="2" eb="4">
      <t>キジ</t>
    </rPh>
    <rPh sb="4" eb="6">
      <t>ケイサイ</t>
    </rPh>
    <rPh sb="13" eb="14">
      <t>マエ</t>
    </rPh>
    <rPh sb="16" eb="17">
      <t>ジ</t>
    </rPh>
    <phoneticPr fontId="1"/>
  </si>
  <si>
    <t>DS記事掲載日の17時まで</t>
    <phoneticPr fontId="1"/>
  </si>
  <si>
    <t>DS記事掲載日の10営業日前までに、ご入稿をお願いいたします。</t>
    <rPh sb="19" eb="21">
      <t>ニュウコウ</t>
    </rPh>
    <rPh sb="23" eb="24">
      <t>ネガ</t>
    </rPh>
    <phoneticPr fontId="1"/>
  </si>
  <si>
    <r>
      <t>以下の①～⑧の</t>
    </r>
    <r>
      <rPr>
        <b/>
        <sz val="16"/>
        <color theme="4"/>
        <rFont val="メイリオ"/>
        <family val="3"/>
        <charset val="128"/>
        <scheme val="minor"/>
      </rPr>
      <t>セル色が緑</t>
    </r>
    <r>
      <rPr>
        <b/>
        <sz val="16"/>
        <color theme="1" tint="-0.499984740745262"/>
        <rFont val="メイリオ"/>
        <family val="3"/>
        <charset val="128"/>
        <scheme val="minor"/>
      </rPr>
      <t>の箇所をご記入・ご確認いただき、</t>
    </r>
    <r>
      <rPr>
        <b/>
        <sz val="16"/>
        <color theme="3" tint="-0.249977111117893"/>
        <rFont val="メイリオ"/>
        <family val="3"/>
        <charset val="128"/>
        <scheme val="minor"/>
      </rPr>
      <t>記事掲載開始日の10営業日前17時までに発注メール添付にてご入稿ください。</t>
    </r>
    <rPh sb="0" eb="2">
      <t>イカ</t>
    </rPh>
    <rPh sb="9" eb="10">
      <t>イロ</t>
    </rPh>
    <rPh sb="11" eb="12">
      <t>ミドリ</t>
    </rPh>
    <rPh sb="13" eb="15">
      <t>カショ</t>
    </rPh>
    <rPh sb="17" eb="19">
      <t>キニュウ</t>
    </rPh>
    <rPh sb="21" eb="23">
      <t>カクニン</t>
    </rPh>
    <rPh sb="28" eb="30">
      <t>キジ</t>
    </rPh>
    <rPh sb="30" eb="32">
      <t>ケイサイ</t>
    </rPh>
    <rPh sb="48" eb="50">
      <t>ハッチュウ</t>
    </rPh>
    <rPh sb="53" eb="55">
      <t>テンプ</t>
    </rPh>
    <phoneticPr fontId="1"/>
  </si>
  <si>
    <t>必須でご記入・ご確認いただくのは①～⑥までです。⑦⑧は質問AまたはBを選択した場合にご記入ください。</t>
    <rPh sb="0" eb="2">
      <t>ヒッス</t>
    </rPh>
    <rPh sb="4" eb="6">
      <t>キニュウ</t>
    </rPh>
    <rPh sb="8" eb="10">
      <t>カクニン</t>
    </rPh>
    <rPh sb="27" eb="29">
      <t>トイ</t>
    </rPh>
    <rPh sb="35" eb="37">
      <t>センタク</t>
    </rPh>
    <rPh sb="39" eb="41">
      <t>バアイ</t>
    </rPh>
    <phoneticPr fontId="1"/>
  </si>
  <si>
    <t>ブランド好意度 または 興味度</t>
    <rPh sb="4" eb="6">
      <t>コウイ</t>
    </rPh>
    <rPh sb="6" eb="7">
      <t>ド</t>
    </rPh>
    <rPh sb="12" eb="14">
      <t>キョウミ</t>
    </rPh>
    <rPh sb="14" eb="15">
      <t>ド</t>
    </rPh>
    <phoneticPr fontId="1"/>
  </si>
  <si>
    <t>No.14を選んだ場合、緑色のセルに内容をご記入ください</t>
    <rPh sb="6" eb="7">
      <t>エラ</t>
    </rPh>
    <rPh sb="9" eb="11">
      <t>バアイ</t>
    </rPh>
    <phoneticPr fontId="1"/>
  </si>
  <si>
    <t>選択質問A：ブランド助成想起 (特定キーワード)　または　選択質問B：ブランド助成想起で、聴取対象としたい企業/ブランド/商品・サービス名を、</t>
    <rPh sb="0" eb="2">
      <t>センタク</t>
    </rPh>
    <rPh sb="45" eb="47">
      <t>チョウシュ</t>
    </rPh>
    <rPh sb="47" eb="49">
      <t>タイショウ</t>
    </rPh>
    <rPh sb="53" eb="55">
      <t>キギョウ</t>
    </rPh>
    <rPh sb="61" eb="63">
      <t>ショウヒン</t>
    </rPh>
    <rPh sb="68" eb="69">
      <t>メイ</t>
    </rPh>
    <phoneticPr fontId="1"/>
  </si>
  <si>
    <r>
      <t>必須質問C：ブランド認知・利用経験で、選択肢の「◎◎◎」の部分に使用したい文言を</t>
    </r>
    <r>
      <rPr>
        <b/>
        <sz val="12"/>
        <color theme="3" tint="-0.249977111117893"/>
        <rFont val="メイリオ"/>
        <family val="3"/>
        <charset val="128"/>
        <scheme val="minor"/>
      </rPr>
      <t>１つ選び、D列のプルダウンを「〇」に変更</t>
    </r>
    <r>
      <rPr>
        <b/>
        <sz val="12"/>
        <rFont val="メイリオ"/>
        <family val="3"/>
        <charset val="128"/>
        <scheme val="minor"/>
      </rPr>
      <t>してください。</t>
    </r>
    <rPh sb="2" eb="4">
      <t>トイ</t>
    </rPh>
    <rPh sb="10" eb="12">
      <t>ニンチ</t>
    </rPh>
    <rPh sb="13" eb="15">
      <t>リヨウ</t>
    </rPh>
    <rPh sb="15" eb="17">
      <t>ケイケン</t>
    </rPh>
    <rPh sb="19" eb="22">
      <t>カテ</t>
    </rPh>
    <rPh sb="29" eb="31">
      <t>ブブン</t>
    </rPh>
    <phoneticPr fontId="1"/>
  </si>
  <si>
    <t>〈選択質問A：ブランド助成想起 (特定キーワード)　または　選択質問B：ブランド助成想起　を選択した場合、ご記入ください。〉</t>
    <rPh sb="1" eb="3">
      <t>センタク</t>
    </rPh>
    <rPh sb="3" eb="5">
      <t>トイ</t>
    </rPh>
    <rPh sb="11" eb="13">
      <t>ジョセイ</t>
    </rPh>
    <rPh sb="13" eb="15">
      <t>ソウキ</t>
    </rPh>
    <rPh sb="17" eb="19">
      <t>トクテイ</t>
    </rPh>
    <rPh sb="32" eb="34">
      <t>トイ</t>
    </rPh>
    <rPh sb="40" eb="42">
      <t>ジョセイ</t>
    </rPh>
    <rPh sb="42" eb="44">
      <t>ソウキ</t>
    </rPh>
    <rPh sb="46" eb="48">
      <t>センタク</t>
    </rPh>
    <rPh sb="50" eb="52">
      <t>バアイ</t>
    </rPh>
    <rPh sb="54" eb="56">
      <t>キニュウ</t>
    </rPh>
    <phoneticPr fontId="1"/>
  </si>
  <si>
    <t>〈選択質問A：ブランド助成想起 (特定キーワード)　を選択した場合、ご記入ください。〉</t>
    <rPh sb="1" eb="3">
      <t>センタク</t>
    </rPh>
    <rPh sb="3" eb="5">
      <t>トイ</t>
    </rPh>
    <rPh sb="11" eb="13">
      <t>ジョセイ</t>
    </rPh>
    <rPh sb="13" eb="15">
      <t>ソウキ</t>
    </rPh>
    <rPh sb="17" eb="19">
      <t>トクテイ</t>
    </rPh>
    <rPh sb="27" eb="29">
      <t>センタク</t>
    </rPh>
    <rPh sb="31" eb="33">
      <t>バアイ</t>
    </rPh>
    <rPh sb="35" eb="37">
      <t>キニュウ</t>
    </rPh>
    <phoneticPr fontId="1"/>
  </si>
  <si>
    <t>ver3.0 (2024/2/7)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</si>
</sst>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2">
    <font>
      <sz val="11"/>
      <color theme="1"/>
      <name val="メイリオ"/>
      <family val="2"/>
      <charset val="128"/>
      <scheme val="minor"/>
    </font>
    <font>
      <sz val="6"/>
      <name val="メイリオ"/>
      <family val="2"/>
      <charset val="128"/>
      <scheme val="minor"/>
    </font>
    <font>
      <sz val="14"/>
      <color theme="1"/>
      <name val="メイリオ"/>
      <family val="2"/>
      <charset val="128"/>
      <scheme val="minor"/>
    </font>
    <font>
      <sz val="7"/>
      <name val="メイリオ"/>
      <family val="2"/>
      <charset val="128"/>
      <scheme val="minor"/>
    </font>
    <font>
      <sz val="12"/>
      <name val="メイリオ"/>
      <family val="2"/>
      <charset val="128"/>
      <scheme val="minor"/>
    </font>
    <font>
      <b/>
      <sz val="12"/>
      <name val="メイリオ"/>
      <family val="3"/>
      <charset val="128"/>
      <scheme val="minor"/>
    </font>
    <font>
      <sz val="9"/>
      <color indexed="81"/>
      <name val="MS P ゴシック"/>
      <family val="3"/>
      <charset val="128"/>
    </font>
    <font>
      <b/>
      <sz val="9"/>
      <color indexed="81"/>
      <name val="MS P ゴシック"/>
      <family val="3"/>
      <charset val="128"/>
    </font>
    <font>
      <sz val="12"/>
      <name val="メイリオ"/>
      <family val="3"/>
      <charset val="128"/>
      <scheme val="minor"/>
    </font>
    <font>
      <sz val="12"/>
      <color theme="1" tint="-0.499984740745262"/>
      <name val="メイリオ"/>
      <family val="3"/>
      <charset val="128"/>
      <scheme val="minor"/>
    </font>
    <font>
      <sz val="12"/>
      <color theme="9"/>
      <name val="メイリオ"/>
      <family val="3"/>
      <charset val="128"/>
      <scheme val="minor"/>
    </font>
    <font>
      <b/>
      <sz val="12"/>
      <color theme="0"/>
      <name val="メイリオ"/>
      <family val="3"/>
      <charset val="128"/>
      <scheme val="minor"/>
    </font>
    <font>
      <sz val="12"/>
      <color theme="4"/>
      <name val="メイリオ"/>
      <family val="3"/>
      <charset val="128"/>
      <scheme val="minor"/>
    </font>
    <font>
      <sz val="12"/>
      <color theme="1" tint="-0.499984740745262"/>
      <name val="メイリオ"/>
      <family val="2"/>
      <charset val="128"/>
      <scheme val="minor"/>
    </font>
    <font>
      <b/>
      <sz val="12"/>
      <color theme="1" tint="-0.499984740745262"/>
      <name val="メイリオ"/>
      <family val="3"/>
      <charset val="128"/>
      <scheme val="minor"/>
    </font>
    <font>
      <sz val="6"/>
      <name val="ＭＳ Ｐゴシック"/>
      <family val="3"/>
      <charset val="128"/>
    </font>
    <font>
      <sz val="11"/>
      <name val="ＭＳ Ｐゴシック"/>
      <family val="3"/>
      <charset val="128"/>
    </font>
    <font>
      <sz val="12"/>
      <color theme="0"/>
      <name val="メイリオ"/>
      <family val="3"/>
      <charset val="128"/>
      <scheme val="minor"/>
    </font>
    <font>
      <sz val="12"/>
      <color theme="3" tint="-0.249977111117893"/>
      <name val="メイリオ"/>
      <family val="3"/>
      <charset val="128"/>
      <scheme val="minor"/>
    </font>
    <font>
      <sz val="12"/>
      <color rgb="FF0070C0"/>
      <name val="メイリオ"/>
      <family val="3"/>
      <charset val="128"/>
      <scheme val="minor"/>
    </font>
    <font>
      <b/>
      <sz val="12"/>
      <color theme="3" tint="-0.249977111117893"/>
      <name val="メイリオ"/>
      <family val="3"/>
      <charset val="128"/>
      <scheme val="minor"/>
    </font>
    <font>
      <b/>
      <sz val="12"/>
      <color theme="9"/>
      <name val="メイリオ"/>
      <family val="3"/>
      <charset val="128"/>
      <scheme val="minor"/>
    </font>
    <font>
      <sz val="11"/>
      <name val="メイリオ"/>
      <family val="3"/>
      <charset val="128"/>
    </font>
    <font>
      <sz val="12"/>
      <color theme="0"/>
      <name val="メイリオ"/>
      <family val="2"/>
      <charset val="128"/>
      <scheme val="minor"/>
    </font>
    <font>
      <b/>
      <sz val="16"/>
      <color theme="1" tint="-0.499984740745262"/>
      <name val="メイリオ"/>
      <family val="2"/>
      <charset val="128"/>
      <scheme val="minor"/>
    </font>
    <font>
      <b/>
      <sz val="16"/>
      <color theme="4"/>
      <name val="メイリオ"/>
      <family val="3"/>
      <charset val="128"/>
      <scheme val="minor"/>
    </font>
    <font>
      <b/>
      <sz val="16"/>
      <color theme="1" tint="-0.499984740745262"/>
      <name val="メイリオ"/>
      <family val="3"/>
      <charset val="128"/>
      <scheme val="minor"/>
    </font>
    <font>
      <b/>
      <sz val="16"/>
      <color theme="3" tint="-0.249977111117893"/>
      <name val="メイリオ"/>
      <family val="3"/>
      <charset val="128"/>
      <scheme val="minor"/>
    </font>
    <font>
      <sz val="11"/>
      <color theme="1"/>
      <name val="メイリオ"/>
      <family val="2"/>
      <charset val="128"/>
      <scheme val="minor"/>
    </font>
    <font>
      <sz val="11"/>
      <name val="メイリオ"/>
      <family val="2"/>
      <charset val="128"/>
      <scheme val="minor"/>
    </font>
    <font>
      <sz val="11"/>
      <name val="メイリオ"/>
      <family val="3"/>
      <charset val="128"/>
      <scheme val="minor"/>
    </font>
    <font>
      <sz val="11"/>
      <color rgb="FF00B050"/>
      <name val="メイリオ"/>
      <family val="2"/>
      <charset val="128"/>
      <scheme val="minor"/>
    </font>
    <font>
      <sz val="11"/>
      <color rgb="FF00B050"/>
      <name val="メイリオ"/>
      <family val="3"/>
      <charset val="128"/>
      <scheme val="minor"/>
    </font>
    <font>
      <b/>
      <sz val="11"/>
      <color rgb="FF00B050"/>
      <name val="メイリオ"/>
      <family val="3"/>
      <charset val="128"/>
      <scheme val="minor"/>
    </font>
    <font>
      <b/>
      <sz val="11"/>
      <name val="メイリオ"/>
      <family val="3"/>
      <charset val="128"/>
      <scheme val="minor"/>
    </font>
    <font>
      <sz val="11"/>
      <color rgb="FF1D1C1D"/>
      <name val="Arial"/>
      <family val="2"/>
    </font>
    <font>
      <sz val="12"/>
      <color theme="1"/>
      <name val="メイリオ"/>
      <family val="2"/>
      <scheme val="minor"/>
    </font>
    <font>
      <sz val="12"/>
      <color rgb="FF0070C0"/>
      <name val="メイリオ"/>
      <family val="2"/>
      <scheme val="minor"/>
    </font>
    <font>
      <b/>
      <sz val="11"/>
      <color rgb="FFFF0000"/>
      <name val="メイリオ"/>
      <family val="3"/>
      <charset val="128"/>
      <scheme val="minor"/>
    </font>
    <font>
      <sz val="11"/>
      <color theme="0"/>
      <name val="メイリオ"/>
      <family val="3"/>
      <charset val="128"/>
      <scheme val="minor"/>
    </font>
    <font>
      <b/>
      <sz val="11"/>
      <color theme="0"/>
      <name val="メイリオ"/>
      <family val="3"/>
      <charset val="128"/>
      <scheme val="minor"/>
    </font>
    <font>
      <b/>
      <sz val="11"/>
      <color theme="3" tint="-0.249977111117893"/>
      <name val="メイリオ"/>
      <family val="3"/>
      <charset val="128"/>
      <scheme val="minor"/>
    </font>
    <font>
      <sz val="11"/>
      <color rgb="FFFF0000"/>
      <name val="メイリオ"/>
      <family val="3"/>
      <charset val="128"/>
      <scheme val="minor"/>
    </font>
    <font>
      <sz val="10"/>
      <color theme="0"/>
      <name val="メイリオ"/>
      <family val="3"/>
      <charset val="128"/>
      <scheme val="minor"/>
    </font>
    <font>
      <sz val="12"/>
      <color theme="1"/>
      <name val="メイリオ"/>
      <family val="2"/>
      <charset val="128"/>
      <scheme val="minor"/>
    </font>
    <font>
      <b/>
      <sz val="12"/>
      <color theme="1"/>
      <name val="メイリオ"/>
      <family val="3"/>
      <charset val="128"/>
      <scheme val="minor"/>
    </font>
    <font>
      <sz val="12"/>
      <color theme="1"/>
      <name val="メイリオ"/>
      <family val="3"/>
      <charset val="128"/>
      <scheme val="minor"/>
    </font>
    <font>
      <sz val="14"/>
      <name val="メイリオ"/>
      <family val="2"/>
      <charset val="128"/>
      <scheme val="minor"/>
    </font>
    <font>
      <sz val="10"/>
      <color theme="1" tint="-0.499984740745262"/>
      <name val="メイリオ"/>
      <family val="3"/>
      <charset val="128"/>
      <scheme val="minor"/>
    </font>
    <font>
      <b/>
      <sz val="12"/>
      <color theme="1" tint="-0.499984740745262"/>
      <name val="メイリオ"/>
      <family val="2"/>
      <charset val="128"/>
      <scheme val="minor"/>
    </font>
    <font>
      <sz val="11"/>
      <color theme="3" tint="-0.249977111117893"/>
      <name val="メイリオ"/>
      <family val="3"/>
      <charset val="128"/>
      <scheme val="minor"/>
    </font>
    <font>
      <b/>
      <sz val="10"/>
      <color rgb="FFFF0000"/>
      <name val="メイリオ"/>
      <family val="3"/>
      <charset val="128"/>
      <scheme val="minor"/>
    </font>
  </fonts>
  <fills count="15">
    <fill>
      <patternFill patternType="none"/>
    </fill>
    <fill>
      <patternFill patternType="gray125"/>
    </fill>
    <fill>
      <patternFill patternType="solid">
        <fgColor theme="8"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theme="5"/>
        <bgColor indexed="64"/>
      </patternFill>
    </fill>
    <fill>
      <patternFill patternType="solid">
        <fgColor theme="0"/>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tint="-0.249977111117893"/>
        <bgColor indexed="64"/>
      </patternFill>
    </fill>
    <fill>
      <patternFill patternType="solid">
        <fgColor theme="1" tint="-0.249977111117893"/>
        <bgColor indexed="64"/>
      </patternFill>
    </fill>
    <fill>
      <patternFill patternType="solid">
        <fgColor rgb="FFFFFF00"/>
        <bgColor indexed="64"/>
      </patternFill>
    </fill>
    <fill>
      <patternFill patternType="solid">
        <fgColor theme="0" tint="-4.9989318521683403E-2"/>
        <bgColor indexed="64"/>
      </patternFill>
    </fill>
  </fills>
  <borders count="35">
    <border>
      <left/>
      <right/>
      <top/>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medium">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diagonal/>
    </border>
    <border>
      <left style="thin">
        <color theme="0" tint="-0.499984740745262"/>
      </left>
      <right style="medium">
        <color theme="0" tint="-0.499984740745262"/>
      </right>
      <top/>
      <bottom/>
      <diagonal/>
    </border>
    <border>
      <left style="thin">
        <color theme="0" tint="-0.499984740745262"/>
      </left>
      <right style="medium">
        <color theme="0" tint="-0.499984740745262"/>
      </right>
      <top/>
      <bottom style="thin">
        <color theme="0" tint="-0.499984740745262"/>
      </bottom>
      <diagonal/>
    </border>
    <border>
      <left style="thin">
        <color theme="0" tint="-0.499984740745262"/>
      </left>
      <right style="thin">
        <color theme="0" tint="-0.499984740745262"/>
      </right>
      <top/>
      <bottom/>
      <diagonal/>
    </border>
    <border>
      <left/>
      <right style="medium">
        <color theme="0" tint="-0.499984740745262"/>
      </right>
      <top/>
      <bottom/>
      <diagonal/>
    </border>
    <border>
      <left/>
      <right style="medium">
        <color theme="0" tint="-0.499984740745262"/>
      </right>
      <top/>
      <bottom style="medium">
        <color theme="0" tint="-0.499984740745262"/>
      </bottom>
      <diagonal/>
    </border>
    <border>
      <left style="medium">
        <color theme="0" tint="-0.499984740745262"/>
      </left>
      <right/>
      <top/>
      <bottom/>
      <diagonal/>
    </border>
    <border>
      <left style="medium">
        <color theme="0" tint="-0.499984740745262"/>
      </left>
      <right/>
      <top/>
      <bottom style="medium">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right/>
      <top/>
      <bottom style="hair">
        <color theme="0" tint="-0.499984740745262"/>
      </bottom>
      <diagonal/>
    </border>
    <border>
      <left/>
      <right style="thin">
        <color theme="0" tint="-0.499984740745262"/>
      </right>
      <top/>
      <bottom style="hair">
        <color theme="0" tint="-0.499984740745262"/>
      </bottom>
      <diagonal/>
    </border>
  </borders>
  <cellStyleXfs count="6">
    <xf numFmtId="0" fontId="0" fillId="0" borderId="0">
      <alignment vertical="center"/>
    </xf>
    <xf numFmtId="0" fontId="2" fillId="0" borderId="0">
      <alignment vertical="center"/>
    </xf>
    <xf numFmtId="0" fontId="16" fillId="0" borderId="0">
      <alignment vertical="center"/>
    </xf>
    <xf numFmtId="38" fontId="28" fillId="0" borderId="0" applyFont="0" applyFill="0" applyBorder="0" applyAlignment="0" applyProtection="0">
      <alignment vertical="center"/>
    </xf>
    <xf numFmtId="0" fontId="16" fillId="0" borderId="0">
      <alignment vertical="center"/>
    </xf>
    <xf numFmtId="0" fontId="36" fillId="0" borderId="0"/>
  </cellStyleXfs>
  <cellXfs count="219">
    <xf numFmtId="0" fontId="0" fillId="0" borderId="0" xfId="0">
      <alignment vertical="center"/>
    </xf>
    <xf numFmtId="0" fontId="8" fillId="0" borderId="0" xfId="0" applyFont="1">
      <alignment vertical="center"/>
    </xf>
    <xf numFmtId="0" fontId="11" fillId="3" borderId="0" xfId="0" applyFont="1" applyFill="1" applyAlignment="1">
      <alignment horizontal="left" vertical="top"/>
    </xf>
    <xf numFmtId="0" fontId="9" fillId="3" borderId="0" xfId="0" applyFont="1" applyFill="1" applyAlignment="1">
      <alignment horizontal="left" vertical="top"/>
    </xf>
    <xf numFmtId="0" fontId="5" fillId="2" borderId="0" xfId="0" applyFont="1" applyFill="1" applyAlignment="1">
      <alignment horizontal="left" vertical="top"/>
    </xf>
    <xf numFmtId="0" fontId="4" fillId="2" borderId="0" xfId="0" applyFont="1" applyFill="1" applyAlignment="1">
      <alignment horizontal="left" vertical="top"/>
    </xf>
    <xf numFmtId="0" fontId="4" fillId="0" borderId="0" xfId="0" applyFont="1" applyAlignment="1">
      <alignment horizontal="left" vertical="top"/>
    </xf>
    <xf numFmtId="0" fontId="5" fillId="0" borderId="0" xfId="0" applyFont="1" applyAlignment="1">
      <alignment horizontal="left" vertical="top"/>
    </xf>
    <xf numFmtId="0" fontId="4" fillId="0" borderId="3" xfId="0" applyFont="1" applyBorder="1" applyAlignment="1">
      <alignment horizontal="left" vertical="top" wrapText="1"/>
    </xf>
    <xf numFmtId="0" fontId="4" fillId="0" borderId="3" xfId="0" applyFont="1" applyBorder="1" applyAlignment="1">
      <alignment horizontal="left" vertical="top"/>
    </xf>
    <xf numFmtId="0" fontId="5" fillId="0" borderId="0" xfId="0" applyFont="1" applyAlignment="1">
      <alignment horizontal="center" vertical="top"/>
    </xf>
    <xf numFmtId="0" fontId="4" fillId="0" borderId="0" xfId="0" applyFont="1" applyAlignment="1">
      <alignment horizontal="center" vertical="top"/>
    </xf>
    <xf numFmtId="0" fontId="4" fillId="10" borderId="5" xfId="0" applyFont="1" applyFill="1" applyBorder="1" applyAlignment="1">
      <alignment horizontal="center" vertical="top"/>
    </xf>
    <xf numFmtId="0" fontId="4" fillId="10" borderId="3" xfId="0" applyFont="1" applyFill="1" applyBorder="1" applyAlignment="1">
      <alignment horizontal="center" vertical="top"/>
    </xf>
    <xf numFmtId="0" fontId="4" fillId="10" borderId="3" xfId="0" applyFont="1" applyFill="1" applyBorder="1" applyAlignment="1">
      <alignment horizontal="center" vertical="top" wrapText="1"/>
    </xf>
    <xf numFmtId="0" fontId="12" fillId="0" borderId="3" xfId="0" applyFont="1" applyBorder="1" applyAlignment="1">
      <alignment horizontal="center" vertical="center"/>
    </xf>
    <xf numFmtId="0" fontId="9" fillId="0" borderId="3" xfId="0" applyFont="1" applyBorder="1" applyAlignment="1">
      <alignment horizontal="center" vertical="center"/>
    </xf>
    <xf numFmtId="0" fontId="13" fillId="0" borderId="0" xfId="0" applyFont="1" applyAlignment="1">
      <alignment vertical="top"/>
    </xf>
    <xf numFmtId="0" fontId="9" fillId="0" borderId="0" xfId="0" applyFont="1" applyAlignment="1">
      <alignment vertical="top"/>
    </xf>
    <xf numFmtId="0" fontId="14" fillId="0" borderId="0" xfId="0" applyFont="1" applyAlignment="1">
      <alignment vertical="top"/>
    </xf>
    <xf numFmtId="0" fontId="14" fillId="2" borderId="0" xfId="0" applyFont="1" applyFill="1" applyAlignment="1">
      <alignment vertical="top"/>
    </xf>
    <xf numFmtId="0" fontId="9" fillId="2" borderId="0" xfId="0" applyFont="1" applyFill="1" applyAlignment="1">
      <alignment vertical="top"/>
    </xf>
    <xf numFmtId="0" fontId="9" fillId="4" borderId="3" xfId="0" applyFont="1" applyFill="1" applyBorder="1" applyAlignment="1">
      <alignment vertical="top"/>
    </xf>
    <xf numFmtId="0" fontId="9" fillId="0" borderId="3" xfId="0" applyFont="1" applyBorder="1" applyAlignment="1">
      <alignment vertical="top"/>
    </xf>
    <xf numFmtId="0" fontId="20" fillId="2" borderId="0" xfId="0" applyFont="1" applyFill="1" applyAlignment="1">
      <alignment vertical="top"/>
    </xf>
    <xf numFmtId="0" fontId="8" fillId="2" borderId="0" xfId="0" applyFont="1" applyFill="1" applyAlignment="1">
      <alignment vertical="top"/>
    </xf>
    <xf numFmtId="0" fontId="18" fillId="2" borderId="0" xfId="0" applyFont="1" applyFill="1" applyAlignment="1">
      <alignment vertical="top"/>
    </xf>
    <xf numFmtId="0" fontId="14" fillId="0" borderId="1" xfId="0" applyFont="1" applyBorder="1" applyAlignment="1">
      <alignment vertical="top"/>
    </xf>
    <xf numFmtId="0" fontId="14" fillId="0" borderId="4" xfId="0" applyFont="1" applyBorder="1" applyAlignment="1">
      <alignment vertical="top"/>
    </xf>
    <xf numFmtId="0" fontId="14" fillId="0" borderId="2" xfId="0" applyFont="1" applyBorder="1" applyAlignment="1">
      <alignment vertical="top"/>
    </xf>
    <xf numFmtId="0" fontId="10" fillId="0" borderId="3" xfId="0" applyFont="1" applyBorder="1" applyAlignment="1">
      <alignment vertical="top"/>
    </xf>
    <xf numFmtId="0" fontId="10" fillId="6" borderId="3" xfId="0" applyFont="1" applyFill="1" applyBorder="1" applyAlignment="1">
      <alignment vertical="top"/>
    </xf>
    <xf numFmtId="0" fontId="11" fillId="3" borderId="0" xfId="0" applyFont="1" applyFill="1" applyAlignment="1">
      <alignment vertical="top"/>
    </xf>
    <xf numFmtId="0" fontId="9" fillId="3" borderId="0" xfId="0" applyFont="1" applyFill="1" applyAlignment="1">
      <alignment vertical="top"/>
    </xf>
    <xf numFmtId="0" fontId="9" fillId="4" borderId="3" xfId="0" applyFont="1" applyFill="1" applyBorder="1" applyAlignment="1">
      <alignment horizontal="center" vertical="top"/>
    </xf>
    <xf numFmtId="0" fontId="9" fillId="0" borderId="3" xfId="0" applyFont="1" applyBorder="1" applyAlignment="1">
      <alignment horizontal="center" vertical="top"/>
    </xf>
    <xf numFmtId="0" fontId="19" fillId="0" borderId="3" xfId="0" applyFont="1" applyBorder="1" applyAlignment="1">
      <alignment horizontal="center" vertical="top"/>
    </xf>
    <xf numFmtId="0" fontId="18" fillId="0" borderId="3" xfId="0" applyFont="1" applyBorder="1" applyAlignment="1">
      <alignment horizontal="center" vertical="top"/>
    </xf>
    <xf numFmtId="0" fontId="21" fillId="0" borderId="0" xfId="0" applyFont="1" applyAlignment="1">
      <alignment vertical="top"/>
    </xf>
    <xf numFmtId="0" fontId="14" fillId="0" borderId="0" xfId="0" applyFont="1" applyAlignment="1">
      <alignment horizontal="right" vertical="top"/>
    </xf>
    <xf numFmtId="0" fontId="9" fillId="0" borderId="0" xfId="0" applyFont="1" applyAlignment="1">
      <alignment horizontal="center" vertical="top"/>
    </xf>
    <xf numFmtId="0" fontId="9" fillId="4" borderId="3" xfId="0" applyFont="1" applyFill="1" applyBorder="1" applyAlignment="1">
      <alignment horizontal="center" vertical="top" wrapText="1"/>
    </xf>
    <xf numFmtId="0" fontId="9" fillId="2" borderId="0" xfId="0" applyFont="1" applyFill="1" applyAlignment="1">
      <alignment horizontal="right" vertical="top"/>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0" fontId="4" fillId="0" borderId="3" xfId="0" applyFont="1" applyBorder="1" applyAlignment="1">
      <alignment horizontal="center" vertical="top"/>
    </xf>
    <xf numFmtId="0" fontId="8" fillId="0" borderId="3" xfId="0" applyFont="1" applyBorder="1" applyAlignment="1">
      <alignment horizontal="center" vertical="top"/>
    </xf>
    <xf numFmtId="0" fontId="9" fillId="0" borderId="3" xfId="0" applyFont="1" applyBorder="1" applyAlignment="1">
      <alignment horizontal="left" vertical="top"/>
    </xf>
    <xf numFmtId="0" fontId="21" fillId="2" borderId="0" xfId="0" applyFont="1" applyFill="1" applyAlignment="1">
      <alignment vertical="top"/>
    </xf>
    <xf numFmtId="0" fontId="23" fillId="6" borderId="0" xfId="0" applyFont="1" applyFill="1" applyAlignment="1">
      <alignment vertical="top"/>
    </xf>
    <xf numFmtId="0" fontId="20" fillId="0" borderId="0" xfId="0" applyFont="1" applyAlignment="1">
      <alignment vertical="top"/>
    </xf>
    <xf numFmtId="0" fontId="17" fillId="0" borderId="0" xfId="0" applyFont="1" applyAlignment="1">
      <alignment vertical="top"/>
    </xf>
    <xf numFmtId="0" fontId="9" fillId="0" borderId="3" xfId="0" applyFont="1" applyBorder="1">
      <alignment vertical="center"/>
    </xf>
    <xf numFmtId="0" fontId="9" fillId="4" borderId="13" xfId="0" applyFont="1" applyFill="1" applyBorder="1" applyAlignment="1">
      <alignment horizontal="center" vertical="center"/>
    </xf>
    <xf numFmtId="0" fontId="9" fillId="4" borderId="3" xfId="0" applyFont="1" applyFill="1" applyBorder="1">
      <alignment vertical="center"/>
    </xf>
    <xf numFmtId="0" fontId="9" fillId="0" borderId="3" xfId="0" applyFont="1" applyBorder="1" applyAlignment="1">
      <alignment vertical="center" wrapText="1"/>
    </xf>
    <xf numFmtId="0" fontId="9" fillId="0" borderId="16" xfId="0" applyFont="1" applyBorder="1">
      <alignment vertical="center"/>
    </xf>
    <xf numFmtId="0" fontId="24" fillId="0" borderId="0" xfId="0" applyFont="1" applyAlignment="1">
      <alignment vertical="top"/>
    </xf>
    <xf numFmtId="0" fontId="26" fillId="0" borderId="0" xfId="0" applyFont="1" applyAlignment="1">
      <alignment vertical="top"/>
    </xf>
    <xf numFmtId="0" fontId="9" fillId="5" borderId="3" xfId="0" applyFont="1" applyFill="1" applyBorder="1" applyAlignment="1" applyProtection="1">
      <alignment horizontal="center" vertical="top"/>
      <protection locked="0"/>
    </xf>
    <xf numFmtId="0" fontId="9" fillId="5" borderId="3" xfId="0" applyFont="1" applyFill="1" applyBorder="1" applyAlignment="1" applyProtection="1">
      <alignment vertical="top" wrapText="1"/>
      <protection locked="0"/>
    </xf>
    <xf numFmtId="0" fontId="9" fillId="5" borderId="3" xfId="0" applyFont="1" applyFill="1" applyBorder="1" applyAlignment="1" applyProtection="1">
      <alignment horizontal="center" vertical="center"/>
      <protection locked="0"/>
    </xf>
    <xf numFmtId="0" fontId="9" fillId="5" borderId="13" xfId="0" applyFont="1" applyFill="1" applyBorder="1" applyAlignment="1" applyProtection="1">
      <alignment horizontal="center" vertical="center"/>
      <protection locked="0"/>
    </xf>
    <xf numFmtId="0" fontId="9" fillId="5" borderId="15" xfId="0" applyFont="1" applyFill="1" applyBorder="1" applyAlignment="1" applyProtection="1">
      <alignment horizontal="center" vertical="center"/>
      <protection locked="0"/>
    </xf>
    <xf numFmtId="0" fontId="9" fillId="5" borderId="17" xfId="0" applyFont="1" applyFill="1" applyBorder="1" applyProtection="1">
      <alignment vertical="center"/>
      <protection locked="0"/>
    </xf>
    <xf numFmtId="0" fontId="9" fillId="5" borderId="14" xfId="0" applyFont="1" applyFill="1" applyBorder="1" applyAlignment="1" applyProtection="1">
      <alignment vertical="top"/>
      <protection locked="0"/>
    </xf>
    <xf numFmtId="0" fontId="9" fillId="5" borderId="17" xfId="0" applyFont="1" applyFill="1" applyBorder="1" applyAlignment="1" applyProtection="1">
      <alignment vertical="top"/>
      <protection locked="0"/>
    </xf>
    <xf numFmtId="0" fontId="9" fillId="5" borderId="3" xfId="0" applyFont="1" applyFill="1" applyBorder="1" applyAlignment="1" applyProtection="1">
      <alignment vertical="top"/>
      <protection locked="0"/>
    </xf>
    <xf numFmtId="0" fontId="9" fillId="5" borderId="3" xfId="0" applyFont="1" applyFill="1" applyBorder="1" applyAlignment="1" applyProtection="1">
      <alignment horizontal="right" vertical="top"/>
      <protection locked="0"/>
    </xf>
    <xf numFmtId="0" fontId="14" fillId="5" borderId="3" xfId="0" applyFont="1" applyFill="1" applyBorder="1" applyAlignment="1">
      <alignment vertical="top"/>
    </xf>
    <xf numFmtId="0" fontId="5" fillId="2" borderId="0" xfId="0" applyFont="1" applyFill="1" applyAlignment="1">
      <alignment vertical="top"/>
    </xf>
    <xf numFmtId="0" fontId="9" fillId="0" borderId="0" xfId="0" applyFont="1" applyAlignment="1">
      <alignment horizontal="left" vertical="top"/>
    </xf>
    <xf numFmtId="0" fontId="9" fillId="0" borderId="5" xfId="0" applyFont="1" applyBorder="1" applyAlignment="1">
      <alignment vertical="top"/>
    </xf>
    <xf numFmtId="0" fontId="23" fillId="0" borderId="0" xfId="0" applyFont="1" applyAlignment="1">
      <alignment vertical="top"/>
    </xf>
    <xf numFmtId="0" fontId="4" fillId="0" borderId="0" xfId="0" applyFont="1" applyAlignment="1">
      <alignment vertical="top"/>
    </xf>
    <xf numFmtId="0" fontId="8" fillId="0" borderId="0" xfId="0" applyFont="1" applyAlignment="1">
      <alignment vertical="top"/>
    </xf>
    <xf numFmtId="0" fontId="4" fillId="4" borderId="3" xfId="0" applyFont="1" applyFill="1" applyBorder="1" applyAlignment="1">
      <alignment horizontal="center" vertical="top"/>
    </xf>
    <xf numFmtId="0" fontId="8" fillId="5" borderId="3" xfId="0" applyFont="1" applyFill="1" applyBorder="1" applyAlignment="1" applyProtection="1">
      <alignment vertical="top"/>
      <protection locked="0"/>
    </xf>
    <xf numFmtId="0" fontId="31" fillId="0" borderId="0" xfId="0" applyFont="1">
      <alignment vertical="center"/>
    </xf>
    <xf numFmtId="0" fontId="29" fillId="0" borderId="0" xfId="0" applyFont="1">
      <alignment vertical="center"/>
    </xf>
    <xf numFmtId="176" fontId="29" fillId="0" borderId="0" xfId="3" applyNumberFormat="1" applyFont="1" applyBorder="1">
      <alignment vertical="center"/>
    </xf>
    <xf numFmtId="0" fontId="35" fillId="0" borderId="0" xfId="0" applyFont="1">
      <alignment vertical="center"/>
    </xf>
    <xf numFmtId="0" fontId="9" fillId="0" borderId="3" xfId="0" applyFont="1" applyBorder="1" applyAlignment="1">
      <alignment vertical="top" wrapText="1"/>
    </xf>
    <xf numFmtId="0" fontId="13" fillId="6" borderId="0" xfId="0" applyFont="1" applyFill="1" applyAlignment="1">
      <alignment vertical="top"/>
    </xf>
    <xf numFmtId="0" fontId="34" fillId="0" borderId="0" xfId="0" applyFont="1" applyAlignment="1">
      <alignment horizontal="center" vertical="center"/>
    </xf>
    <xf numFmtId="0" fontId="30" fillId="0" borderId="0" xfId="0" applyFont="1">
      <alignment vertical="center"/>
    </xf>
    <xf numFmtId="0" fontId="30" fillId="0" borderId="0" xfId="0" applyFont="1" applyAlignment="1">
      <alignment horizontal="center" vertical="center"/>
    </xf>
    <xf numFmtId="0" fontId="34" fillId="0" borderId="0" xfId="0" applyFont="1">
      <alignment vertical="center"/>
    </xf>
    <xf numFmtId="0" fontId="30" fillId="0" borderId="0" xfId="0" applyFont="1" applyAlignment="1">
      <alignment vertical="center" wrapText="1"/>
    </xf>
    <xf numFmtId="0" fontId="30" fillId="8" borderId="0" xfId="0" applyFont="1" applyFill="1" applyAlignment="1">
      <alignment horizontal="center" vertical="center"/>
    </xf>
    <xf numFmtId="0" fontId="34" fillId="8" borderId="0" xfId="0" applyFont="1" applyFill="1" applyAlignment="1">
      <alignment horizontal="center" vertical="center"/>
    </xf>
    <xf numFmtId="0" fontId="30" fillId="8" borderId="0" xfId="0" applyFont="1" applyFill="1">
      <alignment vertical="center"/>
    </xf>
    <xf numFmtId="0" fontId="30" fillId="8" borderId="0" xfId="0" applyFont="1" applyFill="1" applyAlignment="1">
      <alignment vertical="center" wrapText="1"/>
    </xf>
    <xf numFmtId="0" fontId="32" fillId="0" borderId="0" xfId="0" applyFont="1" applyAlignment="1">
      <alignment horizontal="center" vertical="center"/>
    </xf>
    <xf numFmtId="0" fontId="41" fillId="0" borderId="0" xfId="0" applyFont="1" applyAlignment="1">
      <alignment horizontal="center" vertical="center"/>
    </xf>
    <xf numFmtId="0" fontId="32" fillId="0" borderId="0" xfId="0" applyFont="1" applyAlignment="1">
      <alignment horizontal="center" vertical="center" wrapText="1"/>
    </xf>
    <xf numFmtId="0" fontId="39" fillId="12" borderId="0" xfId="0" applyFont="1" applyFill="1" applyAlignment="1">
      <alignment horizontal="center" vertical="center"/>
    </xf>
    <xf numFmtId="0" fontId="40" fillId="12" borderId="0" xfId="0" applyFont="1" applyFill="1" applyAlignment="1">
      <alignment horizontal="center" vertical="center"/>
    </xf>
    <xf numFmtId="0" fontId="39" fillId="12" borderId="0" xfId="0" applyFont="1" applyFill="1">
      <alignment vertical="center"/>
    </xf>
    <xf numFmtId="0" fontId="39" fillId="12" borderId="0" xfId="0" applyFont="1" applyFill="1" applyAlignment="1">
      <alignment vertical="center" wrapText="1"/>
    </xf>
    <xf numFmtId="0" fontId="39" fillId="0" borderId="0" xfId="0" applyFont="1">
      <alignment vertical="center"/>
    </xf>
    <xf numFmtId="0" fontId="43" fillId="7" borderId="0" xfId="0" applyFont="1" applyFill="1" applyAlignment="1">
      <alignment horizontal="center" vertical="center" wrapText="1"/>
    </xf>
    <xf numFmtId="0" fontId="43" fillId="0" borderId="0" xfId="0" applyFont="1" applyAlignment="1">
      <alignment horizontal="center" vertical="center" wrapText="1"/>
    </xf>
    <xf numFmtId="0" fontId="42" fillId="0" borderId="0" xfId="0" applyFont="1" applyAlignment="1">
      <alignment vertical="center" wrapText="1"/>
    </xf>
    <xf numFmtId="0" fontId="30" fillId="5" borderId="0" xfId="0" applyFont="1" applyFill="1" applyAlignment="1">
      <alignment horizontal="left" vertical="center" wrapText="1"/>
    </xf>
    <xf numFmtId="0" fontId="30" fillId="0" borderId="0" xfId="1" applyFont="1" applyAlignment="1">
      <alignment vertical="center" wrapText="1"/>
    </xf>
    <xf numFmtId="0" fontId="30" fillId="9" borderId="9" xfId="0" applyFont="1" applyFill="1" applyBorder="1" applyAlignment="1">
      <alignment horizontal="center" vertical="center" wrapText="1"/>
    </xf>
    <xf numFmtId="0" fontId="38" fillId="0" borderId="0" xfId="0" applyFont="1" applyAlignment="1">
      <alignment horizontal="centerContinuous" vertical="center"/>
    </xf>
    <xf numFmtId="0" fontId="34" fillId="0" borderId="0" xfId="0" applyFont="1" applyAlignment="1">
      <alignment horizontal="centerContinuous" vertical="center"/>
    </xf>
    <xf numFmtId="0" fontId="42" fillId="0" borderId="0" xfId="0" applyFont="1" applyAlignment="1">
      <alignment horizontal="centerContinuous" vertical="center" wrapText="1"/>
    </xf>
    <xf numFmtId="0" fontId="38" fillId="0" borderId="0" xfId="0" applyFont="1" applyAlignment="1">
      <alignment horizontal="centerContinuous" vertical="center" wrapText="1"/>
    </xf>
    <xf numFmtId="0" fontId="30" fillId="0" borderId="9" xfId="0" applyFont="1" applyBorder="1" applyAlignment="1">
      <alignment vertical="center" wrapText="1"/>
    </xf>
    <xf numFmtId="0" fontId="38" fillId="13" borderId="0" xfId="0" applyFont="1" applyFill="1" applyAlignment="1">
      <alignment vertical="center" wrapText="1"/>
    </xf>
    <xf numFmtId="0" fontId="32" fillId="0" borderId="0" xfId="0" applyFont="1">
      <alignment vertical="center"/>
    </xf>
    <xf numFmtId="0" fontId="30" fillId="0" borderId="30" xfId="0" applyFont="1" applyBorder="1">
      <alignment vertical="center"/>
    </xf>
    <xf numFmtId="0" fontId="30" fillId="0" borderId="31" xfId="0" applyFont="1" applyBorder="1">
      <alignment vertical="center"/>
    </xf>
    <xf numFmtId="0" fontId="30" fillId="0" borderId="32" xfId="0" applyFont="1" applyBorder="1">
      <alignment vertical="center"/>
    </xf>
    <xf numFmtId="0" fontId="32" fillId="0" borderId="24" xfId="0" applyFont="1" applyBorder="1">
      <alignment vertical="center"/>
    </xf>
    <xf numFmtId="0" fontId="32" fillId="0" borderId="22" xfId="0" applyFont="1" applyBorder="1">
      <alignment vertical="center"/>
    </xf>
    <xf numFmtId="0" fontId="32" fillId="0" borderId="25" xfId="0" applyFont="1" applyBorder="1">
      <alignment vertical="center"/>
    </xf>
    <xf numFmtId="0" fontId="32" fillId="0" borderId="23" xfId="0" applyFont="1" applyBorder="1">
      <alignment vertical="center"/>
    </xf>
    <xf numFmtId="0" fontId="32" fillId="0" borderId="26" xfId="0" applyFont="1" applyBorder="1">
      <alignment vertical="center"/>
    </xf>
    <xf numFmtId="0" fontId="32" fillId="0" borderId="27" xfId="0" applyFont="1" applyBorder="1">
      <alignment vertical="center"/>
    </xf>
    <xf numFmtId="0" fontId="32" fillId="0" borderId="28" xfId="0" applyFont="1" applyBorder="1">
      <alignment vertical="center"/>
    </xf>
    <xf numFmtId="0" fontId="32" fillId="0" borderId="29" xfId="0" applyFont="1" applyBorder="1">
      <alignment vertical="center"/>
    </xf>
    <xf numFmtId="0" fontId="42" fillId="4" borderId="26" xfId="0" applyFont="1" applyFill="1" applyBorder="1" applyAlignment="1">
      <alignment horizontal="centerContinuous" vertical="center"/>
    </xf>
    <xf numFmtId="0" fontId="42" fillId="4" borderId="27" xfId="0" applyFont="1" applyFill="1" applyBorder="1" applyAlignment="1">
      <alignment horizontal="centerContinuous" vertical="center"/>
    </xf>
    <xf numFmtId="0" fontId="42" fillId="4" borderId="28" xfId="0" applyFont="1" applyFill="1" applyBorder="1" applyAlignment="1">
      <alignment horizontal="centerContinuous" vertical="center"/>
    </xf>
    <xf numFmtId="0" fontId="42" fillId="4" borderId="25" xfId="0" applyFont="1" applyFill="1" applyBorder="1" applyAlignment="1">
      <alignment horizontal="centerContinuous" vertical="center"/>
    </xf>
    <xf numFmtId="0" fontId="42" fillId="4" borderId="29" xfId="0" applyFont="1" applyFill="1" applyBorder="1" applyAlignment="1">
      <alignment horizontal="centerContinuous" vertical="center"/>
    </xf>
    <xf numFmtId="0" fontId="42" fillId="4" borderId="29" xfId="0" applyFont="1" applyFill="1" applyBorder="1">
      <alignment vertical="center"/>
    </xf>
    <xf numFmtId="0" fontId="42" fillId="4" borderId="23" xfId="0" applyFont="1" applyFill="1" applyBorder="1">
      <alignment vertical="center"/>
    </xf>
    <xf numFmtId="0" fontId="0" fillId="0" borderId="30" xfId="0" applyBorder="1">
      <alignment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1" xfId="0" applyBorder="1">
      <alignment vertical="center"/>
    </xf>
    <xf numFmtId="0" fontId="0" fillId="0" borderId="24" xfId="0" applyBorder="1" applyAlignment="1">
      <alignment horizontal="center" vertical="center"/>
    </xf>
    <xf numFmtId="0" fontId="0" fillId="0" borderId="0" xfId="0" applyAlignment="1">
      <alignment horizontal="center" vertical="center"/>
    </xf>
    <xf numFmtId="0" fontId="0" fillId="0" borderId="22" xfId="0" applyBorder="1" applyAlignment="1">
      <alignment horizontal="center" vertical="center"/>
    </xf>
    <xf numFmtId="0" fontId="0" fillId="0" borderId="32" xfId="0" applyBorder="1">
      <alignment vertical="center"/>
    </xf>
    <xf numFmtId="0" fontId="0" fillId="0" borderId="25" xfId="0" applyBorder="1" applyAlignment="1">
      <alignment horizontal="center" vertical="center"/>
    </xf>
    <xf numFmtId="0" fontId="0" fillId="0" borderId="29" xfId="0" applyBorder="1" applyAlignment="1">
      <alignment horizontal="center" vertical="center"/>
    </xf>
    <xf numFmtId="0" fontId="0" fillId="0" borderId="23" xfId="0" applyBorder="1" applyAlignment="1">
      <alignment horizontal="center" vertical="center"/>
    </xf>
    <xf numFmtId="0" fontId="9" fillId="5" borderId="3" xfId="0" applyFont="1" applyFill="1" applyBorder="1" applyAlignment="1" applyProtection="1">
      <alignment vertical="top" shrinkToFit="1"/>
      <protection locked="0"/>
    </xf>
    <xf numFmtId="0" fontId="26" fillId="14" borderId="0" xfId="0" applyFont="1" applyFill="1" applyAlignment="1">
      <alignment vertical="top"/>
    </xf>
    <xf numFmtId="0" fontId="13" fillId="14" borderId="0" xfId="0" applyFont="1" applyFill="1" applyAlignment="1">
      <alignment vertical="top"/>
    </xf>
    <xf numFmtId="0" fontId="9" fillId="14" borderId="0" xfId="0" applyFont="1" applyFill="1" applyAlignment="1">
      <alignment vertical="top"/>
    </xf>
    <xf numFmtId="0" fontId="44" fillId="0" borderId="0" xfId="0" applyFont="1">
      <alignment vertical="center"/>
    </xf>
    <xf numFmtId="0" fontId="45" fillId="0" borderId="0" xfId="0" applyFont="1">
      <alignment vertical="center"/>
    </xf>
    <xf numFmtId="0" fontId="45" fillId="14" borderId="0" xfId="0" applyFont="1" applyFill="1" applyAlignment="1">
      <alignment horizontal="center" vertical="center"/>
    </xf>
    <xf numFmtId="0" fontId="44" fillId="0" borderId="33" xfId="0" applyFont="1" applyBorder="1">
      <alignment vertical="center"/>
    </xf>
    <xf numFmtId="0" fontId="44" fillId="0" borderId="34" xfId="0" applyFont="1" applyBorder="1">
      <alignment vertical="center"/>
    </xf>
    <xf numFmtId="0" fontId="46" fillId="0" borderId="3" xfId="0" applyFont="1" applyBorder="1" applyAlignment="1" applyProtection="1">
      <alignment horizontal="center" vertical="center"/>
      <protection locked="0"/>
    </xf>
    <xf numFmtId="0" fontId="44" fillId="0" borderId="0" xfId="0" applyFont="1" applyAlignment="1">
      <alignment horizontal="center" vertical="center"/>
    </xf>
    <xf numFmtId="0" fontId="44" fillId="0" borderId="33" xfId="0" applyFont="1" applyBorder="1" applyAlignment="1">
      <alignment horizontal="center" vertical="center"/>
    </xf>
    <xf numFmtId="0" fontId="47" fillId="0" borderId="0" xfId="0" applyFont="1">
      <alignment vertical="center"/>
    </xf>
    <xf numFmtId="0" fontId="49" fillId="0" borderId="0" xfId="0" applyFont="1" applyAlignment="1">
      <alignment vertical="top"/>
    </xf>
    <xf numFmtId="0" fontId="13" fillId="0" borderId="3" xfId="0" applyFont="1" applyBorder="1">
      <alignment vertical="center"/>
    </xf>
    <xf numFmtId="0" fontId="30" fillId="14" borderId="0" xfId="0" applyFont="1" applyFill="1" applyAlignment="1">
      <alignment horizontal="left" vertical="center" wrapText="1"/>
    </xf>
    <xf numFmtId="0" fontId="22" fillId="14" borderId="0" xfId="0" quotePrefix="1" applyFont="1" applyFill="1" applyAlignment="1">
      <alignment horizontal="left" vertical="center" wrapText="1"/>
    </xf>
    <xf numFmtId="0" fontId="30" fillId="14" borderId="0" xfId="0" applyFont="1" applyFill="1" applyAlignment="1">
      <alignment vertical="center" wrapText="1"/>
    </xf>
    <xf numFmtId="0" fontId="38" fillId="0" borderId="0" xfId="0" applyFont="1" applyAlignment="1">
      <alignment horizontal="left" vertical="center"/>
    </xf>
    <xf numFmtId="0" fontId="38" fillId="0" borderId="0" xfId="0" applyFont="1">
      <alignment vertical="center"/>
    </xf>
    <xf numFmtId="0" fontId="43" fillId="11" borderId="0" xfId="0" applyFont="1" applyFill="1" applyAlignment="1">
      <alignment vertical="center" wrapText="1"/>
    </xf>
    <xf numFmtId="0" fontId="34" fillId="8" borderId="0" xfId="0" applyFont="1" applyFill="1">
      <alignment vertical="center"/>
    </xf>
    <xf numFmtId="0" fontId="40" fillId="12" borderId="0" xfId="0" applyFont="1" applyFill="1">
      <alignment vertical="center"/>
    </xf>
    <xf numFmtId="0" fontId="8" fillId="0" borderId="0" xfId="0" applyFont="1" applyAlignment="1">
      <alignment horizontal="left" vertical="top"/>
    </xf>
    <xf numFmtId="0" fontId="38" fillId="0" borderId="0" xfId="0" applyFont="1" applyAlignment="1">
      <alignment horizontal="center" vertical="center"/>
    </xf>
    <xf numFmtId="0" fontId="43" fillId="11" borderId="0" xfId="0" applyFont="1" applyFill="1" applyAlignment="1">
      <alignment horizontal="center" vertical="center" wrapText="1"/>
    </xf>
    <xf numFmtId="0" fontId="50" fillId="0" borderId="0" xfId="0" applyFont="1">
      <alignment vertical="center"/>
    </xf>
    <xf numFmtId="0" fontId="34" fillId="0" borderId="30" xfId="0" applyFont="1" applyBorder="1">
      <alignment vertical="center"/>
    </xf>
    <xf numFmtId="0" fontId="34" fillId="0" borderId="30" xfId="3" applyNumberFormat="1" applyFont="1" applyFill="1" applyBorder="1">
      <alignment vertical="center"/>
    </xf>
    <xf numFmtId="0" fontId="37" fillId="0" borderId="30" xfId="5" applyFont="1" applyBorder="1"/>
    <xf numFmtId="0" fontId="33" fillId="0" borderId="26" xfId="0" applyFont="1" applyBorder="1">
      <alignment vertical="center"/>
    </xf>
    <xf numFmtId="0" fontId="31" fillId="0" borderId="27" xfId="0" applyFont="1" applyBorder="1">
      <alignment vertical="center"/>
    </xf>
    <xf numFmtId="0" fontId="31" fillId="0" borderId="28" xfId="0" applyFont="1" applyBorder="1">
      <alignment vertical="center"/>
    </xf>
    <xf numFmtId="0" fontId="30" fillId="0" borderId="28" xfId="0" applyFont="1" applyBorder="1">
      <alignment vertical="center"/>
    </xf>
    <xf numFmtId="0" fontId="30" fillId="0" borderId="22" xfId="0" applyFont="1" applyBorder="1">
      <alignment vertical="center"/>
    </xf>
    <xf numFmtId="0" fontId="30" fillId="0" borderId="23" xfId="0" applyFont="1" applyBorder="1">
      <alignment vertical="center"/>
    </xf>
    <xf numFmtId="0" fontId="34" fillId="0" borderId="0" xfId="0" applyFont="1" applyAlignment="1">
      <alignment vertical="center" wrapText="1"/>
    </xf>
    <xf numFmtId="0" fontId="30" fillId="0" borderId="30" xfId="3" applyNumberFormat="1" applyFont="1" applyFill="1" applyBorder="1">
      <alignment vertical="center"/>
    </xf>
    <xf numFmtId="0" fontId="30" fillId="0" borderId="31" xfId="3" applyNumberFormat="1" applyFont="1" applyFill="1" applyBorder="1">
      <alignment vertical="center"/>
    </xf>
    <xf numFmtId="0" fontId="30" fillId="0" borderId="32" xfId="3" applyNumberFormat="1" applyFont="1" applyFill="1" applyBorder="1">
      <alignment vertical="center"/>
    </xf>
    <xf numFmtId="0" fontId="51" fillId="0" borderId="0" xfId="0" applyFont="1" applyAlignment="1">
      <alignment vertical="top"/>
    </xf>
    <xf numFmtId="0" fontId="4" fillId="0" borderId="5" xfId="0" applyFont="1" applyBorder="1" applyAlignment="1">
      <alignment horizontal="center" vertical="top"/>
    </xf>
    <xf numFmtId="0" fontId="4" fillId="0" borderId="6" xfId="0" applyFont="1" applyBorder="1" applyAlignment="1">
      <alignment horizontal="center" vertical="top"/>
    </xf>
    <xf numFmtId="0" fontId="4" fillId="0" borderId="5" xfId="0" applyFont="1" applyBorder="1" applyAlignment="1">
      <alignment horizontal="left" vertical="top" wrapText="1"/>
    </xf>
    <xf numFmtId="0" fontId="4" fillId="0" borderId="6" xfId="0" applyFont="1" applyBorder="1" applyAlignment="1">
      <alignment horizontal="left" vertical="top"/>
    </xf>
    <xf numFmtId="0" fontId="9" fillId="0" borderId="3" xfId="0" applyFont="1" applyBorder="1" applyAlignment="1">
      <alignment vertical="top" wrapText="1"/>
    </xf>
    <xf numFmtId="0" fontId="9" fillId="0" borderId="3" xfId="0" applyFont="1" applyBorder="1" applyAlignment="1">
      <alignment vertical="top"/>
    </xf>
    <xf numFmtId="0" fontId="9" fillId="0" borderId="1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4" borderId="7" xfId="0" applyFont="1" applyFill="1" applyBorder="1" applyAlignment="1">
      <alignment horizontal="center" vertical="top"/>
    </xf>
    <xf numFmtId="0" fontId="9" fillId="4" borderId="8" xfId="0" applyFont="1" applyFill="1" applyBorder="1" applyAlignment="1">
      <alignment horizontal="center" vertical="top"/>
    </xf>
    <xf numFmtId="0" fontId="9" fillId="0" borderId="5" xfId="0" applyFont="1" applyBorder="1" applyAlignment="1">
      <alignment vertical="top"/>
    </xf>
    <xf numFmtId="0" fontId="9" fillId="0" borderId="6" xfId="0" applyFont="1" applyBorder="1" applyAlignment="1">
      <alignment vertical="top"/>
    </xf>
    <xf numFmtId="0" fontId="9" fillId="0" borderId="5" xfId="0" applyFont="1" applyBorder="1" applyAlignment="1">
      <alignment horizontal="center" vertical="top" wrapText="1"/>
    </xf>
    <xf numFmtId="0" fontId="9" fillId="0" borderId="6" xfId="0" applyFont="1" applyBorder="1" applyAlignment="1">
      <alignment horizontal="center" vertical="top" wrapText="1"/>
    </xf>
    <xf numFmtId="0" fontId="9" fillId="0" borderId="7" xfId="0" applyFont="1" applyBorder="1" applyAlignment="1">
      <alignment horizontal="left" vertical="top"/>
    </xf>
    <xf numFmtId="0" fontId="9" fillId="0" borderId="8" xfId="0" applyFont="1" applyBorder="1" applyAlignment="1">
      <alignment horizontal="left" vertical="top"/>
    </xf>
    <xf numFmtId="0" fontId="9" fillId="0" borderId="21"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7" xfId="0" applyFont="1" applyBorder="1" applyAlignment="1">
      <alignment vertical="top"/>
    </xf>
    <xf numFmtId="0" fontId="9" fillId="0" borderId="8" xfId="0" applyFont="1" applyBorder="1" applyAlignment="1">
      <alignment vertical="top"/>
    </xf>
    <xf numFmtId="0" fontId="38" fillId="13" borderId="0" xfId="0" applyFont="1" applyFill="1" applyAlignment="1">
      <alignment horizontal="left" vertical="center" wrapText="1"/>
    </xf>
    <xf numFmtId="0" fontId="29" fillId="4" borderId="9" xfId="0" applyFont="1" applyFill="1" applyBorder="1" applyAlignment="1">
      <alignment horizontal="center" vertical="center"/>
    </xf>
    <xf numFmtId="0" fontId="29" fillId="4" borderId="30" xfId="0" applyFont="1" applyFill="1" applyBorder="1" applyAlignment="1">
      <alignment horizontal="center" vertical="center"/>
    </xf>
    <xf numFmtId="0" fontId="30" fillId="4" borderId="9" xfId="0" applyFont="1" applyFill="1" applyBorder="1" applyAlignment="1">
      <alignment horizontal="center" vertical="center"/>
    </xf>
    <xf numFmtId="0" fontId="30" fillId="4" borderId="30" xfId="0" applyFont="1" applyFill="1" applyBorder="1" applyAlignment="1">
      <alignment horizontal="center" vertical="center"/>
    </xf>
    <xf numFmtId="0" fontId="30" fillId="4" borderId="9" xfId="3" applyNumberFormat="1" applyFont="1" applyFill="1" applyBorder="1" applyAlignment="1">
      <alignment horizontal="center" vertical="center"/>
    </xf>
    <xf numFmtId="0" fontId="30" fillId="4" borderId="30" xfId="3" applyNumberFormat="1" applyFont="1" applyFill="1" applyBorder="1" applyAlignment="1">
      <alignment horizontal="center" vertical="center"/>
    </xf>
    <xf numFmtId="0" fontId="31" fillId="4" borderId="9" xfId="0" applyFont="1" applyFill="1" applyBorder="1" applyAlignment="1">
      <alignment horizontal="center" vertical="center"/>
    </xf>
    <xf numFmtId="0" fontId="31" fillId="4" borderId="30" xfId="0" applyFont="1" applyFill="1" applyBorder="1" applyAlignment="1">
      <alignment horizontal="center" vertical="center"/>
    </xf>
    <xf numFmtId="0" fontId="31" fillId="4" borderId="30" xfId="0" applyFont="1" applyFill="1" applyBorder="1" applyAlignment="1">
      <alignment horizontal="center" vertical="center" shrinkToFit="1"/>
    </xf>
  </cellXfs>
  <cellStyles count="6">
    <cellStyle name="桁区切り" xfId="3" builtinId="6"/>
    <cellStyle name="標準" xfId="0" builtinId="0"/>
    <cellStyle name="標準 2" xfId="2" xr:uid="{00000000-0005-0000-0000-000002000000}"/>
    <cellStyle name="標準 2 3" xfId="4" xr:uid="{00000000-0005-0000-0000-000003000000}"/>
    <cellStyle name="標準 3" xfId="1" xr:uid="{00000000-0005-0000-0000-000004000000}"/>
    <cellStyle name="標準 4" xfId="5" xr:uid="{00000000-0005-0000-0000-000005000000}"/>
  </cellStyles>
  <dxfs count="31">
    <dxf>
      <font>
        <b/>
        <i val="0"/>
        <color rgb="FFFF0000"/>
      </font>
      <fill>
        <patternFill>
          <bgColor rgb="FFFFFF00"/>
        </patternFill>
      </fill>
    </dxf>
    <dxf>
      <font>
        <b/>
        <i val="0"/>
        <color rgb="FFFF0000"/>
      </font>
      <fill>
        <patternFill>
          <bgColor rgb="FFFFFF00"/>
        </patternFill>
      </fill>
    </dxf>
    <dxf>
      <font>
        <b/>
        <i val="0"/>
        <color theme="3" tint="-0.24994659260841701"/>
      </font>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ont>
        <b/>
        <i val="0"/>
        <color rgb="FFFF0000"/>
      </font>
    </dxf>
    <dxf>
      <font>
        <color rgb="FF006100"/>
      </font>
      <fill>
        <patternFill>
          <bgColor rgb="FFC6EFCE"/>
        </patternFill>
      </fill>
    </dxf>
    <dxf>
      <font>
        <b/>
        <i val="0"/>
        <color theme="3" tint="-0.24994659260841701"/>
      </font>
      <fill>
        <patternFill>
          <bgColor rgb="FFFFFF00"/>
        </patternFill>
      </fill>
    </dxf>
    <dxf>
      <fill>
        <patternFill>
          <bgColor theme="5"/>
        </patternFill>
      </fill>
    </dxf>
    <dxf>
      <fill>
        <patternFill>
          <bgColor theme="0" tint="-0.24994659260841701"/>
        </patternFill>
      </fill>
    </dxf>
    <dxf>
      <font>
        <b/>
        <i val="0"/>
        <color theme="3" tint="-0.24994659260841701"/>
      </font>
      <fill>
        <patternFill>
          <bgColor rgb="FFFFFF00"/>
        </patternFill>
      </fill>
    </dxf>
    <dxf>
      <font>
        <color rgb="FF9C0006"/>
      </font>
      <fill>
        <patternFill>
          <bgColor rgb="FFFFC7CE"/>
        </patternFill>
      </fill>
    </dxf>
    <dxf>
      <font>
        <b/>
        <i val="0"/>
        <color theme="3" tint="-0.24994659260841701"/>
      </font>
      <fill>
        <patternFill>
          <bgColor theme="0"/>
        </patternFill>
      </fill>
    </dxf>
    <dxf>
      <font>
        <b/>
        <i val="0"/>
        <color theme="3" tint="-0.24994659260841701"/>
      </font>
      <fill>
        <patternFill>
          <bgColor rgb="FFFFFF00"/>
        </patternFill>
      </fill>
    </dxf>
    <dxf>
      <fill>
        <patternFill>
          <bgColor theme="1" tint="-0.24994659260841701"/>
        </patternFill>
      </fill>
    </dxf>
    <dxf>
      <fill>
        <patternFill>
          <bgColor theme="1" tint="-0.24994659260841701"/>
        </patternFill>
      </fill>
    </dxf>
    <dxf>
      <font>
        <b/>
        <i val="0"/>
        <color theme="3" tint="-0.24994659260841701"/>
      </font>
      <fill>
        <patternFill>
          <bgColor theme="0"/>
        </patternFill>
      </fill>
    </dxf>
  </dxfs>
  <tableStyles count="0" defaultTableStyle="TableStyleMedium2" defaultPivotStyle="PivotStyleLight16"/>
  <colors>
    <mruColors>
      <color rgb="FFFFFF00"/>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LINE Color Excel">
      <a:dk1>
        <a:srgbClr val="444444"/>
      </a:dk1>
      <a:lt1>
        <a:sysClr val="window" lastClr="FFFFFF"/>
      </a:lt1>
      <a:dk2>
        <a:srgbClr val="FF5A79"/>
      </a:dk2>
      <a:lt2>
        <a:srgbClr val="048FFC"/>
      </a:lt2>
      <a:accent1>
        <a:srgbClr val="01D35C"/>
      </a:accent1>
      <a:accent2>
        <a:srgbClr val="98EA94"/>
      </a:accent2>
      <a:accent3>
        <a:srgbClr val="00C7F3"/>
      </a:accent3>
      <a:accent4>
        <a:srgbClr val="66DDF8"/>
      </a:accent4>
      <a:accent5>
        <a:srgbClr val="8495CE"/>
      </a:accent5>
      <a:accent6>
        <a:srgbClr val="5A6CBF"/>
      </a:accent6>
      <a:hlink>
        <a:srgbClr val="028DB7"/>
      </a:hlink>
      <a:folHlink>
        <a:srgbClr val="7F7F7F"/>
      </a:folHlink>
    </a:clrScheme>
    <a:fontScheme name="デフォルト１">
      <a:majorFont>
        <a:latin typeface="Segoe UI"/>
        <a:ea typeface="メイリオ"/>
        <a:cs typeface=""/>
      </a:majorFont>
      <a:minorFont>
        <a:latin typeface="Segoe UI"/>
        <a:ea typeface="メイリオ"/>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pageSetUpPr fitToPage="1"/>
  </sheetPr>
  <dimension ref="A1:F41"/>
  <sheetViews>
    <sheetView showGridLines="0" tabSelected="1" zoomScaleNormal="100" zoomScaleSheetLayoutView="100" workbookViewId="0">
      <selection activeCell="D9" sqref="D9:D10"/>
    </sheetView>
  </sheetViews>
  <sheetFormatPr baseColWidth="10" defaultColWidth="3.85546875" defaultRowHeight="20"/>
  <cols>
    <col min="1" max="1" width="3.5703125" style="7" customWidth="1"/>
    <col min="2" max="3" width="3.5703125" style="6" customWidth="1"/>
    <col min="4" max="4" width="23.85546875" style="6" customWidth="1"/>
    <col min="5" max="5" width="33.5703125" style="6" customWidth="1"/>
    <col min="6" max="6" width="51.85546875" style="6" customWidth="1"/>
    <col min="7" max="16384" width="3.85546875" style="6"/>
  </cols>
  <sheetData>
    <row r="1" spans="1:6" ht="35.25" customHeight="1">
      <c r="A1" s="168" t="s">
        <v>454</v>
      </c>
    </row>
    <row r="2" spans="1:6">
      <c r="A2" s="4" t="s">
        <v>88</v>
      </c>
      <c r="B2" s="5"/>
      <c r="C2" s="5"/>
      <c r="D2" s="5"/>
      <c r="E2" s="5"/>
      <c r="F2" s="5"/>
    </row>
    <row r="4" spans="1:6">
      <c r="B4" s="6" t="s">
        <v>166</v>
      </c>
      <c r="C4" s="6" t="s">
        <v>168</v>
      </c>
    </row>
    <row r="5" spans="1:6">
      <c r="D5" s="6" t="s">
        <v>430</v>
      </c>
    </row>
    <row r="6" spans="1:6">
      <c r="D6" s="6" t="s">
        <v>402</v>
      </c>
    </row>
    <row r="7" spans="1:6">
      <c r="B7" s="6" t="s">
        <v>167</v>
      </c>
      <c r="C7" s="6" t="s">
        <v>431</v>
      </c>
    </row>
    <row r="8" spans="1:6" s="11" customFormat="1" ht="21">
      <c r="A8" s="10"/>
      <c r="D8" s="12" t="s">
        <v>169</v>
      </c>
      <c r="E8" s="13" t="s">
        <v>274</v>
      </c>
      <c r="F8" s="14" t="s">
        <v>170</v>
      </c>
    </row>
    <row r="9" spans="1:6" ht="42">
      <c r="C9" s="186">
        <v>1</v>
      </c>
      <c r="D9" s="188" t="s">
        <v>227</v>
      </c>
      <c r="E9" s="188" t="s">
        <v>443</v>
      </c>
      <c r="F9" s="8" t="s">
        <v>432</v>
      </c>
    </row>
    <row r="10" spans="1:6" ht="105">
      <c r="C10" s="187"/>
      <c r="D10" s="189"/>
      <c r="E10" s="189"/>
      <c r="F10" s="8" t="s">
        <v>433</v>
      </c>
    </row>
    <row r="11" spans="1:6" ht="42">
      <c r="C11" s="46">
        <v>2</v>
      </c>
      <c r="D11" s="9" t="s">
        <v>403</v>
      </c>
      <c r="E11" s="9" t="s">
        <v>229</v>
      </c>
      <c r="F11" s="8" t="s">
        <v>434</v>
      </c>
    </row>
    <row r="12" spans="1:6" ht="42">
      <c r="C12" s="46">
        <v>3</v>
      </c>
      <c r="D12" s="9" t="s">
        <v>228</v>
      </c>
      <c r="E12" s="8" t="s">
        <v>435</v>
      </c>
      <c r="F12" s="8" t="s">
        <v>404</v>
      </c>
    </row>
    <row r="13" spans="1:6" ht="42">
      <c r="C13" s="46">
        <v>4</v>
      </c>
      <c r="D13" s="8" t="s">
        <v>405</v>
      </c>
      <c r="E13" s="8" t="s">
        <v>444</v>
      </c>
      <c r="F13" s="8" t="s">
        <v>171</v>
      </c>
    </row>
    <row r="14" spans="1:6">
      <c r="B14" s="6" t="s">
        <v>220</v>
      </c>
      <c r="C14" s="6" t="s">
        <v>226</v>
      </c>
    </row>
    <row r="15" spans="1:6">
      <c r="B15" s="6" t="s">
        <v>221</v>
      </c>
      <c r="C15" s="6" t="s">
        <v>406</v>
      </c>
    </row>
    <row r="17" spans="1:6">
      <c r="A17" s="4" t="s">
        <v>87</v>
      </c>
      <c r="B17" s="5"/>
      <c r="C17" s="5"/>
      <c r="D17" s="5"/>
      <c r="E17" s="5"/>
      <c r="F17" s="5"/>
    </row>
    <row r="19" spans="1:6">
      <c r="B19" s="7" t="s">
        <v>19</v>
      </c>
      <c r="C19" s="7" t="s">
        <v>382</v>
      </c>
    </row>
    <row r="20" spans="1:6">
      <c r="D20" s="6" t="s">
        <v>445</v>
      </c>
    </row>
    <row r="22" spans="1:6">
      <c r="B22" s="7" t="s">
        <v>20</v>
      </c>
      <c r="C22" s="7" t="s">
        <v>14</v>
      </c>
    </row>
    <row r="23" spans="1:6">
      <c r="D23" s="6" t="s">
        <v>436</v>
      </c>
    </row>
    <row r="24" spans="1:6">
      <c r="D24" s="6" t="s">
        <v>437</v>
      </c>
    </row>
    <row r="26" spans="1:6">
      <c r="B26" s="7" t="s">
        <v>21</v>
      </c>
      <c r="C26" s="7" t="s">
        <v>15</v>
      </c>
    </row>
    <row r="27" spans="1:6">
      <c r="D27" s="6" t="s">
        <v>18</v>
      </c>
    </row>
    <row r="29" spans="1:6">
      <c r="B29" s="7" t="s">
        <v>22</v>
      </c>
      <c r="C29" s="7" t="s">
        <v>16</v>
      </c>
    </row>
    <row r="30" spans="1:6">
      <c r="D30" s="6" t="s">
        <v>172</v>
      </c>
    </row>
    <row r="31" spans="1:6">
      <c r="D31" s="6" t="s">
        <v>173</v>
      </c>
    </row>
    <row r="32" spans="1:6">
      <c r="D32" s="6" t="s">
        <v>174</v>
      </c>
    </row>
    <row r="33" spans="1:6">
      <c r="D33" s="6" t="s">
        <v>175</v>
      </c>
    </row>
    <row r="34" spans="1:6">
      <c r="D34" s="6" t="s">
        <v>176</v>
      </c>
    </row>
    <row r="35" spans="1:6">
      <c r="D35" s="6" t="s">
        <v>177</v>
      </c>
    </row>
    <row r="37" spans="1:6">
      <c r="B37" s="7" t="s">
        <v>23</v>
      </c>
      <c r="C37" s="7" t="s">
        <v>17</v>
      </c>
    </row>
    <row r="38" spans="1:6">
      <c r="D38" s="6" t="s">
        <v>442</v>
      </c>
    </row>
    <row r="39" spans="1:6">
      <c r="D39" s="6" t="s">
        <v>275</v>
      </c>
    </row>
    <row r="40" spans="1:6" s="72" customFormat="1">
      <c r="A40" s="2" t="s">
        <v>178</v>
      </c>
      <c r="B40" s="3"/>
      <c r="C40" s="3"/>
      <c r="D40" s="3"/>
      <c r="E40" s="3"/>
      <c r="F40" s="3"/>
    </row>
    <row r="41" spans="1:6">
      <c r="A41" s="168"/>
    </row>
  </sheetData>
  <sheetProtection sheet="1" objects="1" scenarios="1"/>
  <customSheetViews>
    <customSheetView guid="{8AEE2283-5F9E-4D49-9CEC-3CA3AD06F9E5}" showPageBreaks="1" showGridLines="0">
      <pageMargins left="0.7" right="0.7" top="0.75" bottom="0.75" header="0.3" footer="0.3"/>
      <pageSetup paperSize="9" orientation="portrait" r:id="rId1"/>
    </customSheetView>
    <customSheetView guid="{9936D682-B6CC-4F54-8759-ECCBC5D1934B}" showGridLines="0">
      <pageMargins left="0.7" right="0.7" top="0.75" bottom="0.75" header="0.3" footer="0.3"/>
      <pageSetup paperSize="9" orientation="portrait" r:id="rId2"/>
    </customSheetView>
    <customSheetView guid="{6F6D0566-7B4E-4874-BCDD-39709E95193A}" showPageBreaks="1" printArea="1" view="pageBreakPreview">
      <selection activeCell="A3" sqref="A3:XFD3"/>
      <pageMargins left="0.25" right="0.25" top="0.75" bottom="0.75" header="0.3" footer="0.3"/>
      <pageSetup paperSize="9" orientation="landscape" r:id="rId3"/>
    </customSheetView>
  </customSheetViews>
  <mergeCells count="3">
    <mergeCell ref="C9:C10"/>
    <mergeCell ref="D9:D10"/>
    <mergeCell ref="E9:E10"/>
  </mergeCells>
  <phoneticPr fontId="1"/>
  <pageMargins left="0.23622047244094491" right="0.23622047244094491" top="0.74803149606299213" bottom="0.74803149606299213" header="0.31496062992125984" footer="0.31496062992125984"/>
  <pageSetup paperSize="9" scale="98" fitToHeight="0" orientation="landscape" r:id="rId4"/>
  <headerFooter>
    <oddHeader>&amp;C&amp;F&amp;A</oddHeader>
    <oddFooter>&amp;P ページ</oddFooter>
  </headerFooter>
  <rowBreaks count="1" manualBreakCount="1">
    <brk id="15"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2:I156"/>
  <sheetViews>
    <sheetView showGridLines="0" zoomScaleNormal="100" zoomScaleSheetLayoutView="100" workbookViewId="0"/>
  </sheetViews>
  <sheetFormatPr baseColWidth="10" defaultColWidth="3.85546875" defaultRowHeight="20"/>
  <cols>
    <col min="1" max="1" width="3.42578125" style="17" customWidth="1"/>
    <col min="2" max="2" width="3.85546875" style="17"/>
    <col min="3" max="3" width="6.140625" style="17" customWidth="1"/>
    <col min="4" max="4" width="27.140625" style="17" customWidth="1"/>
    <col min="5" max="5" width="19.42578125" style="17" customWidth="1"/>
    <col min="6" max="6" width="8.5703125" style="17" customWidth="1"/>
    <col min="7" max="7" width="32.140625" style="17" customWidth="1"/>
    <col min="8" max="8" width="16.85546875" style="17" customWidth="1"/>
    <col min="9" max="9" width="31.42578125" style="17" customWidth="1"/>
    <col min="10" max="16384" width="3.85546875" style="18"/>
  </cols>
  <sheetData>
    <row r="2" spans="2:9" ht="26">
      <c r="B2" s="58" t="s">
        <v>446</v>
      </c>
      <c r="C2" s="18"/>
      <c r="D2" s="18"/>
      <c r="E2" s="18"/>
      <c r="F2" s="18"/>
      <c r="G2" s="18"/>
      <c r="H2" s="18"/>
      <c r="I2" s="18"/>
    </row>
    <row r="3" spans="2:9" ht="26">
      <c r="B3" s="59" t="s">
        <v>447</v>
      </c>
      <c r="C3" s="18"/>
      <c r="D3" s="18"/>
      <c r="E3" s="18"/>
      <c r="F3" s="18"/>
      <c r="G3" s="18"/>
      <c r="H3" s="18"/>
      <c r="I3" s="18"/>
    </row>
    <row r="4" spans="2:9">
      <c r="B4" s="185"/>
    </row>
    <row r="5" spans="2:9">
      <c r="C5" s="38" t="s">
        <v>179</v>
      </c>
    </row>
    <row r="6" spans="2:9">
      <c r="C6" s="20" t="s">
        <v>26</v>
      </c>
      <c r="D6" s="20" t="s">
        <v>312</v>
      </c>
      <c r="E6" s="21"/>
      <c r="F6" s="21"/>
      <c r="G6" s="21"/>
      <c r="H6" s="21"/>
      <c r="I6" s="21"/>
    </row>
    <row r="7" spans="2:9">
      <c r="C7" s="20"/>
      <c r="D7" s="21" t="s">
        <v>379</v>
      </c>
      <c r="E7" s="21"/>
      <c r="F7" s="21"/>
      <c r="G7" s="21"/>
      <c r="H7" s="21"/>
      <c r="I7" s="21"/>
    </row>
    <row r="8" spans="2:9">
      <c r="C8" s="20"/>
      <c r="D8" s="21" t="s">
        <v>380</v>
      </c>
      <c r="E8" s="21"/>
      <c r="F8" s="21"/>
      <c r="G8" s="21"/>
      <c r="H8" s="21"/>
      <c r="I8" s="21"/>
    </row>
    <row r="10" spans="2:9">
      <c r="D10" s="39" t="s">
        <v>316</v>
      </c>
      <c r="E10" s="18" t="s">
        <v>211</v>
      </c>
      <c r="F10" s="18"/>
    </row>
    <row r="11" spans="2:9">
      <c r="D11" s="39"/>
      <c r="E11" s="34" t="s">
        <v>184</v>
      </c>
      <c r="F11" s="34" t="s">
        <v>185</v>
      </c>
    </row>
    <row r="12" spans="2:9">
      <c r="D12" s="39"/>
      <c r="E12" s="60" t="s">
        <v>246</v>
      </c>
      <c r="F12" s="47" t="s">
        <v>231</v>
      </c>
    </row>
    <row r="13" spans="2:9">
      <c r="D13" s="39"/>
      <c r="E13" s="60"/>
      <c r="F13" s="36" t="s">
        <v>236</v>
      </c>
    </row>
    <row r="14" spans="2:9">
      <c r="D14" s="39"/>
      <c r="E14" s="60"/>
      <c r="F14" s="37" t="s">
        <v>237</v>
      </c>
    </row>
    <row r="15" spans="2:9">
      <c r="D15" s="39"/>
      <c r="E15" s="19"/>
      <c r="F15" s="19"/>
    </row>
    <row r="16" spans="2:9">
      <c r="D16" s="39" t="s">
        <v>317</v>
      </c>
      <c r="E16" s="61">
        <v>15</v>
      </c>
      <c r="F16" s="23" t="s">
        <v>187</v>
      </c>
    </row>
    <row r="17" spans="3:9">
      <c r="D17" s="19"/>
      <c r="E17" s="18"/>
      <c r="F17" s="19" t="s">
        <v>188</v>
      </c>
      <c r="G17" s="52">
        <f>E16-E18</f>
        <v>-44</v>
      </c>
    </row>
    <row r="18" spans="3:9">
      <c r="D18" s="19"/>
      <c r="E18" s="61">
        <v>59</v>
      </c>
      <c r="F18" s="23" t="s">
        <v>187</v>
      </c>
      <c r="G18" s="51" t="str">
        <f>IF(G17&gt;0," !!上限年齢は下限より上の年齢を選んでください"," ")</f>
        <v xml:space="preserve"> </v>
      </c>
    </row>
    <row r="19" spans="3:9">
      <c r="D19" s="19"/>
      <c r="E19" s="18"/>
      <c r="F19" s="19" t="s">
        <v>189</v>
      </c>
    </row>
    <row r="20" spans="3:9">
      <c r="D20" s="19"/>
      <c r="E20" s="18"/>
      <c r="F20" s="19"/>
    </row>
    <row r="21" spans="3:9">
      <c r="D21" s="39" t="s">
        <v>313</v>
      </c>
      <c r="E21" s="145" t="s">
        <v>314</v>
      </c>
      <c r="F21" s="19"/>
    </row>
    <row r="22" spans="3:9">
      <c r="D22" s="19"/>
      <c r="E22" s="18" t="str">
        <f>IF(E21="指定あり","シート 「調査対象エリア」をご記入ください","")</f>
        <v/>
      </c>
      <c r="F22" s="19"/>
    </row>
    <row r="24" spans="3:9">
      <c r="C24" s="38" t="s">
        <v>179</v>
      </c>
    </row>
    <row r="25" spans="3:9">
      <c r="C25" s="20" t="s">
        <v>167</v>
      </c>
      <c r="D25" s="20" t="s">
        <v>270</v>
      </c>
      <c r="E25" s="21"/>
      <c r="F25" s="21"/>
      <c r="G25" s="21"/>
      <c r="H25" s="21"/>
      <c r="I25" s="21"/>
    </row>
    <row r="26" spans="3:9">
      <c r="C26" s="20"/>
      <c r="D26" s="20" t="s">
        <v>232</v>
      </c>
      <c r="E26" s="21"/>
      <c r="F26" s="21"/>
      <c r="G26" s="21"/>
      <c r="H26" s="21"/>
      <c r="I26" s="21"/>
    </row>
    <row r="27" spans="3:9">
      <c r="C27" s="21" t="s">
        <v>25</v>
      </c>
      <c r="D27" s="21" t="s">
        <v>278</v>
      </c>
      <c r="E27" s="21"/>
      <c r="F27" s="21"/>
      <c r="G27" s="21"/>
      <c r="H27" s="21"/>
      <c r="I27" s="21"/>
    </row>
    <row r="28" spans="3:9">
      <c r="C28" s="21"/>
      <c r="D28" s="21" t="s">
        <v>407</v>
      </c>
      <c r="E28" s="21"/>
      <c r="F28" s="21"/>
      <c r="G28" s="21"/>
      <c r="H28" s="21"/>
      <c r="I28" s="21"/>
    </row>
    <row r="30" spans="3:9">
      <c r="D30" s="39" t="s">
        <v>89</v>
      </c>
      <c r="E30" s="70">
        <f>COUNTIFS(E33:E41,"〇")+COUNTIFS(E112:E113,"〇")-1</f>
        <v>5</v>
      </c>
      <c r="F30" s="19" t="s">
        <v>190</v>
      </c>
      <c r="G30" s="18"/>
      <c r="H30" s="18"/>
      <c r="I30" s="18"/>
    </row>
    <row r="31" spans="3:9">
      <c r="D31" s="19"/>
      <c r="E31" s="19"/>
      <c r="F31" s="19"/>
    </row>
    <row r="32" spans="3:9" s="40" customFormat="1" ht="57">
      <c r="D32" s="34" t="s">
        <v>24</v>
      </c>
      <c r="E32" s="34" t="s">
        <v>29</v>
      </c>
      <c r="F32" s="41" t="s">
        <v>209</v>
      </c>
      <c r="G32" s="41" t="s">
        <v>383</v>
      </c>
      <c r="H32" s="34" t="s">
        <v>27</v>
      </c>
      <c r="I32" s="34" t="s">
        <v>39</v>
      </c>
    </row>
    <row r="33" spans="3:9" ht="37.5" customHeight="1">
      <c r="D33" s="15" t="s">
        <v>28</v>
      </c>
      <c r="E33" s="62" t="s">
        <v>246</v>
      </c>
      <c r="F33" s="16" t="s">
        <v>31</v>
      </c>
      <c r="G33" s="159" t="s">
        <v>213</v>
      </c>
      <c r="H33" s="191" t="s">
        <v>1</v>
      </c>
      <c r="I33" s="190" t="s">
        <v>276</v>
      </c>
    </row>
    <row r="34" spans="3:9">
      <c r="D34" s="15" t="s">
        <v>28</v>
      </c>
      <c r="E34" s="62" t="s">
        <v>149</v>
      </c>
      <c r="F34" s="16" t="s">
        <v>32</v>
      </c>
      <c r="G34" s="53" t="s">
        <v>2</v>
      </c>
      <c r="H34" s="191"/>
      <c r="I34" s="191"/>
    </row>
    <row r="35" spans="3:9" ht="189">
      <c r="D35" s="16" t="s">
        <v>7</v>
      </c>
      <c r="E35" s="16" t="s">
        <v>201</v>
      </c>
      <c r="F35" s="16" t="s">
        <v>191</v>
      </c>
      <c r="G35" s="53" t="s">
        <v>3</v>
      </c>
      <c r="H35" s="191"/>
      <c r="I35" s="83" t="s">
        <v>277</v>
      </c>
    </row>
    <row r="36" spans="3:9">
      <c r="D36" s="16" t="s">
        <v>7</v>
      </c>
      <c r="E36" s="16" t="s">
        <v>30</v>
      </c>
      <c r="F36" s="16" t="s">
        <v>192</v>
      </c>
      <c r="G36" s="53" t="s">
        <v>448</v>
      </c>
      <c r="H36" s="191"/>
      <c r="I36" s="23" t="s">
        <v>214</v>
      </c>
    </row>
    <row r="37" spans="3:9">
      <c r="D37" s="15" t="s">
        <v>28</v>
      </c>
      <c r="E37" s="62" t="s">
        <v>149</v>
      </c>
      <c r="F37" s="16" t="s">
        <v>193</v>
      </c>
      <c r="G37" s="53" t="s">
        <v>4</v>
      </c>
      <c r="H37" s="191"/>
      <c r="I37" s="23" t="s">
        <v>72</v>
      </c>
    </row>
    <row r="38" spans="3:9">
      <c r="D38" s="16" t="s">
        <v>7</v>
      </c>
      <c r="E38" s="16" t="s">
        <v>30</v>
      </c>
      <c r="F38" s="16" t="s">
        <v>194</v>
      </c>
      <c r="G38" s="53" t="s">
        <v>5</v>
      </c>
      <c r="H38" s="191"/>
      <c r="I38" s="23"/>
    </row>
    <row r="39" spans="3:9">
      <c r="D39" s="15" t="s">
        <v>28</v>
      </c>
      <c r="E39" s="62" t="s">
        <v>149</v>
      </c>
      <c r="F39" s="16" t="s">
        <v>195</v>
      </c>
      <c r="G39" s="53" t="s">
        <v>6</v>
      </c>
      <c r="H39" s="191"/>
      <c r="I39" s="23"/>
    </row>
    <row r="40" spans="3:9">
      <c r="D40" s="16" t="s">
        <v>7</v>
      </c>
      <c r="E40" s="16" t="s">
        <v>30</v>
      </c>
      <c r="F40" s="16" t="s">
        <v>271</v>
      </c>
      <c r="G40" s="53" t="s">
        <v>419</v>
      </c>
      <c r="H40" s="199" t="s">
        <v>429</v>
      </c>
      <c r="I40" s="73"/>
    </row>
    <row r="41" spans="3:9">
      <c r="D41" s="15" t="s">
        <v>28</v>
      </c>
      <c r="E41" s="62" t="s">
        <v>149</v>
      </c>
      <c r="F41" s="16" t="s">
        <v>233</v>
      </c>
      <c r="G41" s="53" t="s">
        <v>420</v>
      </c>
      <c r="H41" s="200"/>
      <c r="I41" s="48"/>
    </row>
    <row r="42" spans="3:9">
      <c r="D42" s="18"/>
      <c r="E42" s="18"/>
      <c r="G42" s="18"/>
      <c r="H42" s="18"/>
      <c r="I42" s="18"/>
    </row>
    <row r="43" spans="3:9">
      <c r="C43" s="38" t="s">
        <v>180</v>
      </c>
    </row>
    <row r="44" spans="3:9">
      <c r="C44" s="20" t="s">
        <v>196</v>
      </c>
      <c r="D44" s="20" t="s">
        <v>261</v>
      </c>
      <c r="E44" s="21"/>
      <c r="F44" s="21"/>
      <c r="G44" s="21"/>
      <c r="H44" s="21"/>
      <c r="I44" s="21"/>
    </row>
    <row r="45" spans="3:9">
      <c r="C45" s="20"/>
      <c r="D45" s="20"/>
      <c r="E45" s="21"/>
      <c r="F45" s="21"/>
      <c r="G45" s="21"/>
      <c r="H45" s="21"/>
      <c r="I45" s="21"/>
    </row>
    <row r="46" spans="3:9">
      <c r="C46" s="20"/>
      <c r="D46" s="20" t="s">
        <v>234</v>
      </c>
      <c r="E46" s="21"/>
      <c r="F46" s="21"/>
      <c r="G46" s="21"/>
      <c r="H46" s="21"/>
      <c r="I46" s="21"/>
    </row>
    <row r="47" spans="3:9">
      <c r="C47" s="20"/>
      <c r="D47" s="20" t="s">
        <v>260</v>
      </c>
      <c r="E47" s="21"/>
      <c r="F47" s="21"/>
      <c r="G47" s="21"/>
      <c r="H47" s="21"/>
      <c r="I47" s="21"/>
    </row>
    <row r="48" spans="3:9">
      <c r="C48" s="20"/>
      <c r="D48" s="24" t="s">
        <v>215</v>
      </c>
      <c r="E48" s="21"/>
      <c r="F48" s="21"/>
      <c r="G48" s="21"/>
      <c r="H48" s="21"/>
      <c r="I48" s="21"/>
    </row>
    <row r="49" spans="2:9">
      <c r="C49" s="20"/>
      <c r="D49" s="21"/>
      <c r="E49" s="21"/>
      <c r="F49" s="21"/>
      <c r="G49" s="21"/>
      <c r="H49" s="21"/>
      <c r="I49" s="21"/>
    </row>
    <row r="50" spans="2:9">
      <c r="C50" s="20"/>
      <c r="D50" s="21" t="s">
        <v>162</v>
      </c>
      <c r="E50" s="21"/>
      <c r="F50" s="21"/>
      <c r="G50" s="21"/>
      <c r="H50" s="21"/>
      <c r="I50" s="21"/>
    </row>
    <row r="51" spans="2:9">
      <c r="C51" s="20"/>
      <c r="D51" s="21" t="s">
        <v>163</v>
      </c>
      <c r="E51" s="21"/>
      <c r="F51" s="21"/>
      <c r="G51" s="21"/>
      <c r="H51" s="21"/>
      <c r="I51" s="21"/>
    </row>
    <row r="52" spans="2:9" ht="20.25" customHeight="1">
      <c r="C52" s="74">
        <f>COUNTIF(C58:C71,"〇")</f>
        <v>0</v>
      </c>
      <c r="F52" s="74">
        <f>COUNTIF(F58:F71,"〇")</f>
        <v>0</v>
      </c>
    </row>
    <row r="53" spans="2:9" ht="20.25" customHeight="1">
      <c r="C53" s="75"/>
      <c r="D53" s="77" t="s">
        <v>259</v>
      </c>
    </row>
    <row r="54" spans="2:9" ht="20.25" customHeight="1">
      <c r="C54" s="30" t="s">
        <v>42</v>
      </c>
      <c r="D54" s="30" t="s">
        <v>258</v>
      </c>
    </row>
    <row r="55" spans="2:9" ht="20.25" customHeight="1">
      <c r="C55" s="76"/>
      <c r="D55" s="78"/>
      <c r="F55" s="50"/>
    </row>
    <row r="56" spans="2:9" ht="21" thickBot="1">
      <c r="C56" s="84" t="str">
        <f>IF(C52&gt;1,"!!選択できる〇は１つのみです"," ")</f>
        <v xml:space="preserve"> </v>
      </c>
      <c r="F56" s="84" t="str">
        <f>IF(F52&gt;1,"!!選択できる〇は１つのみです"," ")</f>
        <v xml:space="preserve"> </v>
      </c>
    </row>
    <row r="57" spans="2:9" s="40" customFormat="1" ht="84">
      <c r="C57" s="43" t="s">
        <v>208</v>
      </c>
      <c r="D57" s="44" t="s">
        <v>202</v>
      </c>
      <c r="E57" s="45" t="s">
        <v>203</v>
      </c>
      <c r="F57" s="43" t="s">
        <v>208</v>
      </c>
      <c r="G57" s="44" t="s">
        <v>205</v>
      </c>
      <c r="H57" s="45" t="s">
        <v>204</v>
      </c>
    </row>
    <row r="58" spans="2:9">
      <c r="B58" s="18">
        <v>1</v>
      </c>
      <c r="C58" s="63"/>
      <c r="D58" s="53" t="s">
        <v>116</v>
      </c>
      <c r="E58" s="204" t="s">
        <v>74</v>
      </c>
      <c r="F58" s="63"/>
      <c r="G58" s="53" t="s">
        <v>48</v>
      </c>
      <c r="H58" s="192" t="s">
        <v>74</v>
      </c>
      <c r="I58" s="18"/>
    </row>
    <row r="59" spans="2:9">
      <c r="B59" s="18">
        <v>2</v>
      </c>
      <c r="C59" s="63"/>
      <c r="D59" s="53" t="s">
        <v>117</v>
      </c>
      <c r="E59" s="205"/>
      <c r="F59" s="63"/>
      <c r="G59" s="53" t="s">
        <v>47</v>
      </c>
      <c r="H59" s="192"/>
      <c r="I59" s="18"/>
    </row>
    <row r="60" spans="2:9">
      <c r="B60" s="18">
        <v>3</v>
      </c>
      <c r="C60" s="54" t="s">
        <v>84</v>
      </c>
      <c r="D60" s="55" t="s">
        <v>160</v>
      </c>
      <c r="E60" s="205"/>
      <c r="F60" s="63"/>
      <c r="G60" s="53" t="s">
        <v>59</v>
      </c>
      <c r="H60" s="192"/>
      <c r="I60" s="18"/>
    </row>
    <row r="61" spans="2:9">
      <c r="B61" s="18">
        <v>4</v>
      </c>
      <c r="C61" s="63"/>
      <c r="D61" s="53" t="s">
        <v>118</v>
      </c>
      <c r="E61" s="205"/>
      <c r="F61" s="63"/>
      <c r="G61" s="53" t="s">
        <v>49</v>
      </c>
      <c r="H61" s="192"/>
      <c r="I61" s="18"/>
    </row>
    <row r="62" spans="2:9">
      <c r="B62" s="18">
        <v>5</v>
      </c>
      <c r="C62" s="63"/>
      <c r="D62" s="53" t="s">
        <v>119</v>
      </c>
      <c r="E62" s="205"/>
      <c r="F62" s="63"/>
      <c r="G62" s="53" t="s">
        <v>50</v>
      </c>
      <c r="H62" s="192"/>
      <c r="I62" s="18"/>
    </row>
    <row r="63" spans="2:9">
      <c r="B63" s="18">
        <v>6</v>
      </c>
      <c r="C63" s="63"/>
      <c r="D63" s="53" t="s">
        <v>120</v>
      </c>
      <c r="E63" s="205"/>
      <c r="F63" s="63"/>
      <c r="G63" s="53" t="s">
        <v>57</v>
      </c>
      <c r="H63" s="192"/>
      <c r="I63" s="18"/>
    </row>
    <row r="64" spans="2:9">
      <c r="B64" s="18">
        <v>7</v>
      </c>
      <c r="C64" s="63"/>
      <c r="D64" s="53" t="s">
        <v>121</v>
      </c>
      <c r="E64" s="205"/>
      <c r="F64" s="63"/>
      <c r="G64" s="53" t="s">
        <v>58</v>
      </c>
      <c r="H64" s="192"/>
      <c r="I64" s="18"/>
    </row>
    <row r="65" spans="2:9">
      <c r="B65" s="18">
        <v>8</v>
      </c>
      <c r="C65" s="63"/>
      <c r="D65" s="53" t="s">
        <v>122</v>
      </c>
      <c r="E65" s="205"/>
      <c r="F65" s="63"/>
      <c r="G65" s="53" t="s">
        <v>60</v>
      </c>
      <c r="H65" s="192"/>
      <c r="I65" s="18"/>
    </row>
    <row r="66" spans="2:9">
      <c r="B66" s="18">
        <v>9</v>
      </c>
      <c r="C66" s="63"/>
      <c r="D66" s="53" t="s">
        <v>123</v>
      </c>
      <c r="E66" s="205"/>
      <c r="F66" s="63"/>
      <c r="G66" s="53" t="s">
        <v>51</v>
      </c>
      <c r="H66" s="192"/>
      <c r="I66" s="18"/>
    </row>
    <row r="67" spans="2:9">
      <c r="B67" s="18">
        <v>10</v>
      </c>
      <c r="C67" s="63"/>
      <c r="D67" s="53" t="s">
        <v>124</v>
      </c>
      <c r="E67" s="205"/>
      <c r="F67" s="63"/>
      <c r="G67" s="53" t="s">
        <v>54</v>
      </c>
      <c r="H67" s="192"/>
      <c r="I67" s="18"/>
    </row>
    <row r="68" spans="2:9">
      <c r="B68" s="18">
        <v>11</v>
      </c>
      <c r="C68" s="63"/>
      <c r="D68" s="53" t="s">
        <v>125</v>
      </c>
      <c r="E68" s="205"/>
      <c r="F68" s="63"/>
      <c r="G68" s="53" t="s">
        <v>55</v>
      </c>
      <c r="H68" s="192"/>
      <c r="I68" s="18"/>
    </row>
    <row r="69" spans="2:9">
      <c r="B69" s="18">
        <v>12</v>
      </c>
      <c r="C69" s="63"/>
      <c r="D69" s="53" t="s">
        <v>126</v>
      </c>
      <c r="E69" s="205"/>
      <c r="F69" s="63"/>
      <c r="G69" s="53" t="s">
        <v>56</v>
      </c>
      <c r="H69" s="192"/>
      <c r="I69" s="18"/>
    </row>
    <row r="70" spans="2:9" ht="42">
      <c r="B70" s="18">
        <v>13</v>
      </c>
      <c r="C70" s="54" t="s">
        <v>84</v>
      </c>
      <c r="D70" s="55" t="s">
        <v>160</v>
      </c>
      <c r="E70" s="206"/>
      <c r="F70" s="63"/>
      <c r="G70" s="56" t="s">
        <v>206</v>
      </c>
      <c r="H70" s="66"/>
      <c r="I70" s="18"/>
    </row>
    <row r="71" spans="2:9" ht="21" thickBot="1">
      <c r="B71" s="18">
        <v>14</v>
      </c>
      <c r="C71" s="64"/>
      <c r="D71" s="57" t="s">
        <v>45</v>
      </c>
      <c r="E71" s="65"/>
      <c r="F71" s="64"/>
      <c r="G71" s="57" t="s">
        <v>45</v>
      </c>
      <c r="H71" s="67"/>
      <c r="I71" s="18"/>
    </row>
    <row r="73" spans="2:9">
      <c r="C73" s="38" t="s">
        <v>180</v>
      </c>
    </row>
    <row r="74" spans="2:9">
      <c r="C74" s="20" t="s">
        <v>197</v>
      </c>
      <c r="D74" s="71" t="s">
        <v>451</v>
      </c>
      <c r="E74" s="21"/>
      <c r="F74" s="21"/>
      <c r="G74" s="21"/>
      <c r="H74" s="21"/>
      <c r="I74" s="21"/>
    </row>
    <row r="75" spans="2:9">
      <c r="C75" s="20"/>
      <c r="D75" s="20"/>
      <c r="E75" s="21"/>
      <c r="F75" s="21"/>
      <c r="G75" s="21"/>
      <c r="H75" s="21"/>
      <c r="I75" s="21"/>
    </row>
    <row r="76" spans="2:9">
      <c r="C76" s="20"/>
      <c r="D76" s="25" t="s">
        <v>207</v>
      </c>
      <c r="E76" s="21"/>
      <c r="F76" s="21"/>
      <c r="G76" s="21"/>
      <c r="H76" s="21"/>
      <c r="I76" s="21"/>
    </row>
    <row r="77" spans="2:9">
      <c r="C77" s="20"/>
      <c r="D77" s="42" t="s">
        <v>95</v>
      </c>
      <c r="E77" s="21"/>
      <c r="F77" s="21"/>
      <c r="G77" s="21"/>
      <c r="H77" s="21"/>
      <c r="I77" s="21"/>
    </row>
    <row r="78" spans="2:9">
      <c r="C78" s="20"/>
      <c r="D78" s="21">
        <v>1</v>
      </c>
      <c r="E78" s="21" t="s">
        <v>129</v>
      </c>
      <c r="F78" s="21"/>
      <c r="G78" s="21"/>
      <c r="H78" s="21"/>
      <c r="I78" s="21"/>
    </row>
    <row r="79" spans="2:9">
      <c r="C79" s="20"/>
      <c r="D79" s="21">
        <v>2</v>
      </c>
      <c r="E79" s="21" t="s">
        <v>128</v>
      </c>
      <c r="F79" s="21"/>
      <c r="G79" s="21"/>
      <c r="H79" s="21"/>
      <c r="I79" s="21"/>
    </row>
    <row r="80" spans="2:9">
      <c r="C80" s="20"/>
      <c r="D80" s="21">
        <v>3</v>
      </c>
      <c r="E80" s="21" t="s">
        <v>127</v>
      </c>
      <c r="F80" s="21"/>
      <c r="G80" s="21"/>
      <c r="H80" s="21"/>
      <c r="I80" s="21"/>
    </row>
    <row r="81" spans="3:9">
      <c r="C81" s="20"/>
      <c r="D81" s="21">
        <v>4</v>
      </c>
      <c r="E81" s="21" t="s">
        <v>8</v>
      </c>
      <c r="F81" s="21"/>
      <c r="G81" s="21"/>
      <c r="H81" s="21"/>
      <c r="I81" s="21"/>
    </row>
    <row r="82" spans="3:9">
      <c r="C82" s="20"/>
      <c r="D82" s="42" t="s">
        <v>96</v>
      </c>
      <c r="E82" s="21"/>
      <c r="F82" s="21"/>
      <c r="G82" s="21"/>
      <c r="H82" s="21"/>
      <c r="I82" s="21"/>
    </row>
    <row r="83" spans="3:9">
      <c r="C83" s="20"/>
      <c r="D83" s="21">
        <v>5</v>
      </c>
      <c r="E83" s="21" t="s">
        <v>97</v>
      </c>
      <c r="F83" s="21"/>
      <c r="G83" s="21"/>
      <c r="H83" s="21"/>
      <c r="I83" s="21"/>
    </row>
    <row r="84" spans="3:9">
      <c r="C84" s="20"/>
      <c r="D84" s="21"/>
      <c r="E84" s="26" t="s">
        <v>210</v>
      </c>
      <c r="F84" s="21"/>
      <c r="G84" s="21"/>
      <c r="H84" s="21"/>
      <c r="I84" s="21"/>
    </row>
    <row r="85" spans="3:9">
      <c r="C85" s="20"/>
      <c r="D85" s="20"/>
      <c r="E85" s="21"/>
      <c r="F85" s="26"/>
      <c r="G85" s="21"/>
      <c r="H85" s="21"/>
      <c r="I85" s="21"/>
    </row>
    <row r="86" spans="3:9">
      <c r="C86" s="20"/>
      <c r="D86" s="49" t="s">
        <v>440</v>
      </c>
      <c r="E86" s="21"/>
      <c r="F86" s="26"/>
      <c r="G86" s="21"/>
      <c r="H86" s="21"/>
      <c r="I86" s="21"/>
    </row>
    <row r="87" spans="3:9">
      <c r="C87" s="20"/>
      <c r="D87" s="21" t="s">
        <v>392</v>
      </c>
      <c r="E87" s="21"/>
      <c r="F87" s="21"/>
      <c r="G87" s="21"/>
      <c r="H87" s="21"/>
      <c r="I87" s="21"/>
    </row>
    <row r="88" spans="3:9">
      <c r="C88" s="20"/>
      <c r="D88" s="21" t="s">
        <v>393</v>
      </c>
      <c r="E88" s="21"/>
      <c r="F88" s="21"/>
      <c r="G88" s="21"/>
      <c r="H88" s="21"/>
      <c r="I88" s="21"/>
    </row>
    <row r="89" spans="3:9">
      <c r="C89" s="20"/>
      <c r="D89" s="21" t="s">
        <v>441</v>
      </c>
      <c r="E89" s="21"/>
      <c r="F89" s="21"/>
      <c r="G89" s="21"/>
      <c r="H89" s="21"/>
      <c r="I89" s="21"/>
    </row>
    <row r="90" spans="3:9">
      <c r="C90" s="20"/>
      <c r="D90" s="21"/>
      <c r="E90" s="21"/>
      <c r="F90" s="21"/>
      <c r="G90" s="21"/>
      <c r="H90" s="21"/>
      <c r="I90" s="21"/>
    </row>
    <row r="91" spans="3:9">
      <c r="C91" s="18"/>
      <c r="D91" s="18"/>
      <c r="E91" s="18"/>
      <c r="F91" s="18"/>
    </row>
    <row r="92" spans="3:9" s="40" customFormat="1" ht="42">
      <c r="D92" s="34" t="s">
        <v>29</v>
      </c>
      <c r="E92" s="195" t="s">
        <v>209</v>
      </c>
      <c r="F92" s="196"/>
      <c r="G92" s="41" t="s">
        <v>449</v>
      </c>
    </row>
    <row r="93" spans="3:9">
      <c r="C93" s="18">
        <v>1</v>
      </c>
      <c r="D93" s="60"/>
      <c r="E93" s="207" t="s">
        <v>46</v>
      </c>
      <c r="F93" s="208"/>
      <c r="G93" s="193" t="s">
        <v>84</v>
      </c>
      <c r="H93" s="18"/>
    </row>
    <row r="94" spans="3:9">
      <c r="C94" s="18">
        <v>2</v>
      </c>
      <c r="D94" s="60"/>
      <c r="E94" s="207" t="s">
        <v>279</v>
      </c>
      <c r="F94" s="208"/>
      <c r="G94" s="203"/>
      <c r="H94" s="18"/>
    </row>
    <row r="95" spans="3:9">
      <c r="C95" s="18">
        <v>3</v>
      </c>
      <c r="D95" s="60"/>
      <c r="E95" s="207" t="s">
        <v>280</v>
      </c>
      <c r="F95" s="208"/>
      <c r="G95" s="203"/>
      <c r="H95" s="18"/>
    </row>
    <row r="96" spans="3:9">
      <c r="C96" s="18">
        <v>4</v>
      </c>
      <c r="D96" s="60"/>
      <c r="E96" s="207" t="s">
        <v>281</v>
      </c>
      <c r="F96" s="208"/>
      <c r="G96" s="203"/>
      <c r="H96" s="18"/>
    </row>
    <row r="97" spans="3:9">
      <c r="C97" s="18">
        <v>5</v>
      </c>
      <c r="D97" s="60"/>
      <c r="E97" s="207" t="s">
        <v>282</v>
      </c>
      <c r="F97" s="208"/>
      <c r="G97" s="203"/>
      <c r="H97" s="18"/>
    </row>
    <row r="98" spans="3:9">
      <c r="C98" s="18">
        <v>6</v>
      </c>
      <c r="D98" s="60"/>
      <c r="E98" s="207" t="s">
        <v>283</v>
      </c>
      <c r="F98" s="208"/>
      <c r="G98" s="203"/>
      <c r="H98" s="18"/>
    </row>
    <row r="99" spans="3:9">
      <c r="C99" s="18">
        <v>7</v>
      </c>
      <c r="D99" s="60"/>
      <c r="E99" s="207" t="s">
        <v>284</v>
      </c>
      <c r="F99" s="208"/>
      <c r="G99" s="203"/>
      <c r="H99" s="18"/>
    </row>
    <row r="100" spans="3:9">
      <c r="C100" s="18">
        <v>8</v>
      </c>
      <c r="D100" s="60"/>
      <c r="E100" s="201" t="s">
        <v>285</v>
      </c>
      <c r="F100" s="202"/>
      <c r="G100" s="203"/>
      <c r="H100" s="18"/>
    </row>
    <row r="101" spans="3:9">
      <c r="C101" s="18">
        <v>9</v>
      </c>
      <c r="D101" s="60"/>
      <c r="E101" s="201" t="s">
        <v>286</v>
      </c>
      <c r="F101" s="202"/>
      <c r="G101" s="203"/>
      <c r="H101" s="18"/>
    </row>
    <row r="102" spans="3:9">
      <c r="C102" s="18">
        <v>10</v>
      </c>
      <c r="D102" s="60"/>
      <c r="E102" s="201" t="s">
        <v>255</v>
      </c>
      <c r="F102" s="202"/>
      <c r="G102" s="203"/>
      <c r="H102" s="18"/>
    </row>
    <row r="103" spans="3:9">
      <c r="C103" s="18">
        <v>11</v>
      </c>
      <c r="D103" s="60"/>
      <c r="E103" s="201" t="s">
        <v>256</v>
      </c>
      <c r="F103" s="202"/>
      <c r="G103" s="203"/>
      <c r="H103" s="18"/>
    </row>
    <row r="104" spans="3:9">
      <c r="C104" s="18">
        <v>12</v>
      </c>
      <c r="D104" s="60"/>
      <c r="E104" s="201" t="s">
        <v>257</v>
      </c>
      <c r="F104" s="202"/>
      <c r="G104" s="203"/>
      <c r="H104" s="18"/>
    </row>
    <row r="105" spans="3:9">
      <c r="C105" s="18">
        <v>13</v>
      </c>
      <c r="D105" s="60"/>
      <c r="E105" s="201" t="s">
        <v>287</v>
      </c>
      <c r="F105" s="202"/>
      <c r="G105" s="194"/>
      <c r="H105" s="18"/>
    </row>
    <row r="106" spans="3:9">
      <c r="C106" s="18">
        <v>14</v>
      </c>
      <c r="D106" s="60"/>
      <c r="E106" s="207" t="s">
        <v>45</v>
      </c>
      <c r="F106" s="208"/>
      <c r="G106" s="68"/>
      <c r="H106" s="18"/>
    </row>
    <row r="107" spans="3:9">
      <c r="C107" s="18"/>
      <c r="D107" s="40"/>
      <c r="E107" s="18"/>
      <c r="F107" s="18"/>
      <c r="G107" s="18"/>
      <c r="H107" s="18"/>
    </row>
    <row r="108" spans="3:9">
      <c r="C108" s="38" t="s">
        <v>180</v>
      </c>
      <c r="H108" s="18"/>
    </row>
    <row r="109" spans="3:9">
      <c r="C109" s="20" t="s">
        <v>161</v>
      </c>
      <c r="D109" s="20" t="s">
        <v>235</v>
      </c>
      <c r="E109" s="21"/>
      <c r="F109" s="21"/>
      <c r="G109" s="21"/>
      <c r="H109" s="21"/>
      <c r="I109" s="21"/>
    </row>
    <row r="111" spans="3:9" s="40" customFormat="1" ht="42">
      <c r="C111" s="40" t="s">
        <v>25</v>
      </c>
      <c r="D111" s="34" t="s">
        <v>24</v>
      </c>
      <c r="E111" s="34" t="s">
        <v>29</v>
      </c>
      <c r="F111" s="41" t="s">
        <v>209</v>
      </c>
      <c r="G111" s="34" t="s">
        <v>0</v>
      </c>
      <c r="H111" s="34" t="s">
        <v>27</v>
      </c>
    </row>
    <row r="112" spans="3:9">
      <c r="D112" s="193" t="s">
        <v>40</v>
      </c>
      <c r="E112" s="60" t="s">
        <v>246</v>
      </c>
      <c r="F112" s="35" t="s">
        <v>33</v>
      </c>
      <c r="G112" s="23" t="s">
        <v>35</v>
      </c>
      <c r="H112" s="197" t="s">
        <v>1</v>
      </c>
    </row>
    <row r="113" spans="3:9">
      <c r="D113" s="194"/>
      <c r="E113" s="60" t="s">
        <v>149</v>
      </c>
      <c r="F113" s="35" t="s">
        <v>34</v>
      </c>
      <c r="G113" s="23" t="s">
        <v>36</v>
      </c>
      <c r="H113" s="198"/>
    </row>
    <row r="115" spans="3:9">
      <c r="C115" s="38" t="s">
        <v>181</v>
      </c>
    </row>
    <row r="116" spans="3:9">
      <c r="C116" s="20" t="s">
        <v>198</v>
      </c>
      <c r="D116" s="20" t="s">
        <v>421</v>
      </c>
      <c r="E116" s="21"/>
      <c r="F116" s="21"/>
      <c r="G116" s="21"/>
      <c r="H116" s="21"/>
      <c r="I116" s="21"/>
    </row>
    <row r="117" spans="3:9">
      <c r="C117" s="20"/>
      <c r="D117" s="20" t="s">
        <v>422</v>
      </c>
      <c r="E117" s="21"/>
      <c r="F117" s="21"/>
      <c r="G117" s="21"/>
      <c r="H117" s="21"/>
      <c r="I117" s="21"/>
    </row>
    <row r="118" spans="3:9">
      <c r="C118" s="20"/>
      <c r="D118" s="21" t="s">
        <v>408</v>
      </c>
      <c r="E118" s="21"/>
      <c r="F118" s="21"/>
      <c r="G118" s="21"/>
      <c r="H118" s="21"/>
      <c r="I118" s="21"/>
    </row>
    <row r="119" spans="3:9" ht="21" thickBot="1">
      <c r="D119" s="18"/>
    </row>
    <row r="120" spans="3:9" ht="21" thickBot="1">
      <c r="D120" s="27" t="s">
        <v>65</v>
      </c>
      <c r="E120" s="28" t="str">
        <f>D123&amp;E123&amp;D124&amp;E124&amp;" ("&amp;D125&amp;")"</f>
        <v>月日 ()</v>
      </c>
      <c r="F120" s="28"/>
      <c r="G120" s="29"/>
    </row>
    <row r="121" spans="3:9">
      <c r="D121" s="18"/>
    </row>
    <row r="122" spans="3:9">
      <c r="D122" s="195" t="s">
        <v>409</v>
      </c>
      <c r="E122" s="196"/>
    </row>
    <row r="123" spans="3:9">
      <c r="D123" s="69"/>
      <c r="E123" s="23" t="s">
        <v>61</v>
      </c>
    </row>
    <row r="124" spans="3:9">
      <c r="D124" s="69"/>
      <c r="E124" s="23" t="s">
        <v>63</v>
      </c>
    </row>
    <row r="125" spans="3:9">
      <c r="D125" s="69"/>
      <c r="E125" s="23" t="s">
        <v>64</v>
      </c>
    </row>
    <row r="126" spans="3:9">
      <c r="D126" s="18"/>
    </row>
    <row r="127" spans="3:9">
      <c r="C127" s="38" t="s">
        <v>452</v>
      </c>
    </row>
    <row r="128" spans="3:9">
      <c r="C128" s="20" t="s">
        <v>199</v>
      </c>
      <c r="D128" s="20" t="s">
        <v>450</v>
      </c>
      <c r="E128" s="21"/>
      <c r="F128" s="21"/>
      <c r="G128" s="21"/>
      <c r="H128" s="21"/>
      <c r="I128" s="21"/>
    </row>
    <row r="129" spans="1:9">
      <c r="C129" s="20"/>
      <c r="D129" s="20" t="s">
        <v>216</v>
      </c>
      <c r="E129" s="21"/>
      <c r="F129" s="21"/>
      <c r="G129" s="21"/>
      <c r="H129" s="21"/>
      <c r="I129" s="21"/>
    </row>
    <row r="130" spans="1:9">
      <c r="C130" s="20"/>
      <c r="D130" s="20" t="s">
        <v>212</v>
      </c>
      <c r="E130" s="21"/>
      <c r="F130" s="21"/>
      <c r="G130" s="21"/>
      <c r="H130" s="21"/>
      <c r="I130" s="21"/>
    </row>
    <row r="131" spans="1:9">
      <c r="C131" s="20"/>
      <c r="D131" s="21" t="s">
        <v>164</v>
      </c>
      <c r="E131" s="21"/>
      <c r="F131" s="21"/>
      <c r="G131" s="21"/>
      <c r="H131" s="21"/>
      <c r="I131" s="21"/>
    </row>
    <row r="132" spans="1:9">
      <c r="C132" s="20"/>
      <c r="D132" s="21" t="s">
        <v>43</v>
      </c>
      <c r="E132" s="21"/>
      <c r="F132" s="21"/>
      <c r="G132" s="21"/>
      <c r="H132" s="21"/>
      <c r="I132" s="21"/>
    </row>
    <row r="133" spans="1:9">
      <c r="C133" s="21"/>
      <c r="D133" s="21" t="s">
        <v>230</v>
      </c>
      <c r="E133" s="21"/>
      <c r="F133" s="21"/>
      <c r="G133" s="21"/>
      <c r="H133" s="21"/>
      <c r="I133" s="21"/>
    </row>
    <row r="135" spans="1:9">
      <c r="A135" s="18"/>
      <c r="B135" s="18"/>
      <c r="C135" s="18"/>
      <c r="D135" s="22" t="s">
        <v>41</v>
      </c>
      <c r="E135" s="22" t="s">
        <v>37</v>
      </c>
      <c r="F135" s="18"/>
      <c r="G135" s="18"/>
      <c r="H135" s="18"/>
      <c r="I135" s="18"/>
    </row>
    <row r="136" spans="1:9">
      <c r="A136" s="18"/>
      <c r="B136" s="18"/>
      <c r="C136" s="30" t="s">
        <v>42</v>
      </c>
      <c r="D136" s="30" t="s">
        <v>44</v>
      </c>
      <c r="E136" s="23" t="s">
        <v>73</v>
      </c>
      <c r="F136" s="18"/>
      <c r="G136" s="18"/>
      <c r="H136" s="18"/>
      <c r="I136" s="18"/>
    </row>
    <row r="137" spans="1:9">
      <c r="C137" s="23">
        <v>1</v>
      </c>
      <c r="D137" s="68" t="s">
        <v>247</v>
      </c>
      <c r="E137" s="190" t="s">
        <v>288</v>
      </c>
    </row>
    <row r="138" spans="1:9">
      <c r="C138" s="23">
        <v>2</v>
      </c>
      <c r="D138" s="68" t="s">
        <v>151</v>
      </c>
      <c r="E138" s="190"/>
    </row>
    <row r="139" spans="1:9">
      <c r="C139" s="23">
        <v>3</v>
      </c>
      <c r="D139" s="68" t="s">
        <v>152</v>
      </c>
      <c r="E139" s="190"/>
    </row>
    <row r="140" spans="1:9">
      <c r="C140" s="23">
        <v>4</v>
      </c>
      <c r="D140" s="68" t="s">
        <v>153</v>
      </c>
      <c r="E140" s="190"/>
    </row>
    <row r="141" spans="1:9">
      <c r="C141" s="23">
        <v>5</v>
      </c>
      <c r="D141" s="68" t="s">
        <v>154</v>
      </c>
      <c r="E141" s="190"/>
    </row>
    <row r="142" spans="1:9">
      <c r="C142" s="23">
        <v>6</v>
      </c>
      <c r="D142" s="68" t="s">
        <v>155</v>
      </c>
      <c r="E142" s="190"/>
    </row>
    <row r="143" spans="1:9">
      <c r="C143" s="23">
        <v>7</v>
      </c>
      <c r="D143" s="68" t="s">
        <v>156</v>
      </c>
      <c r="E143" s="190"/>
    </row>
    <row r="144" spans="1:9">
      <c r="C144" s="23">
        <v>8</v>
      </c>
      <c r="D144" s="68" t="s">
        <v>157</v>
      </c>
      <c r="E144" s="190"/>
    </row>
    <row r="145" spans="1:9">
      <c r="C145" s="23">
        <v>9</v>
      </c>
      <c r="D145" s="68" t="s">
        <v>158</v>
      </c>
      <c r="E145" s="190"/>
    </row>
    <row r="146" spans="1:9">
      <c r="C146" s="23">
        <v>10</v>
      </c>
      <c r="D146" s="68" t="s">
        <v>159</v>
      </c>
      <c r="E146" s="190"/>
    </row>
    <row r="147" spans="1:9">
      <c r="E147" s="18"/>
    </row>
    <row r="148" spans="1:9">
      <c r="C148" s="38" t="s">
        <v>453</v>
      </c>
    </row>
    <row r="149" spans="1:9">
      <c r="C149" s="20" t="s">
        <v>200</v>
      </c>
      <c r="D149" s="20" t="s">
        <v>289</v>
      </c>
      <c r="E149" s="21"/>
      <c r="F149" s="21"/>
      <c r="G149" s="21"/>
      <c r="H149" s="21"/>
      <c r="I149" s="21"/>
    </row>
    <row r="150" spans="1:9">
      <c r="C150" s="20"/>
      <c r="D150" s="21" t="s">
        <v>132</v>
      </c>
      <c r="E150" s="21"/>
      <c r="F150" s="21"/>
      <c r="G150" s="21"/>
      <c r="H150" s="21"/>
      <c r="I150" s="21"/>
    </row>
    <row r="152" spans="1:9">
      <c r="D152" s="22" t="s">
        <v>41</v>
      </c>
      <c r="E152" s="18"/>
      <c r="F152" s="18"/>
      <c r="G152" s="18"/>
    </row>
    <row r="153" spans="1:9">
      <c r="A153" s="18"/>
      <c r="B153" s="18"/>
      <c r="C153" s="30" t="s">
        <v>42</v>
      </c>
      <c r="D153" s="31" t="s">
        <v>53</v>
      </c>
      <c r="E153" s="18"/>
      <c r="F153" s="18"/>
      <c r="G153" s="18"/>
      <c r="H153" s="18"/>
      <c r="I153" s="18"/>
    </row>
    <row r="154" spans="1:9">
      <c r="C154" s="23" t="s">
        <v>133</v>
      </c>
      <c r="D154" s="68"/>
      <c r="E154" s="18"/>
      <c r="F154" s="18"/>
      <c r="G154" s="18"/>
    </row>
    <row r="156" spans="1:9">
      <c r="A156" s="32" t="s">
        <v>52</v>
      </c>
      <c r="B156" s="33"/>
      <c r="C156" s="33"/>
      <c r="D156" s="33"/>
      <c r="E156" s="33"/>
      <c r="F156" s="33"/>
      <c r="G156" s="33"/>
      <c r="H156" s="33"/>
      <c r="I156" s="33"/>
    </row>
  </sheetData>
  <sheetProtection sheet="1" objects="1" scenarios="1"/>
  <customSheetViews>
    <customSheetView guid="{8AEE2283-5F9E-4D49-9CEC-3CA3AD06F9E5}" showGridLines="0">
      <pageMargins left="0.7" right="0.7" top="0.75" bottom="0.75" header="0.3" footer="0.3"/>
      <pageSetup paperSize="9" orientation="portrait" r:id="rId1"/>
    </customSheetView>
    <customSheetView guid="{9936D682-B6CC-4F54-8759-ECCBC5D1934B}" showGridLines="0">
      <pageMargins left="0.7" right="0.7" top="0.75" bottom="0.75" header="0.3" footer="0.3"/>
      <pageSetup paperSize="9" orientation="portrait" r:id="rId2"/>
    </customSheetView>
    <customSheetView guid="{6F6D0566-7B4E-4874-BCDD-39709E95193A}" scale="60" showPageBreaks="1" showGridLines="0" view="pageBreakPreview">
      <pageMargins left="0.7" right="0.7" top="0.75" bottom="0.75" header="0.3" footer="0.3"/>
      <pageSetup paperSize="9" orientation="landscape" r:id="rId3"/>
    </customSheetView>
  </customSheetViews>
  <mergeCells count="25">
    <mergeCell ref="E99:F99"/>
    <mergeCell ref="E106:F106"/>
    <mergeCell ref="E100:F100"/>
    <mergeCell ref="E101:F101"/>
    <mergeCell ref="E94:F94"/>
    <mergeCell ref="E95:F95"/>
    <mergeCell ref="E96:F96"/>
    <mergeCell ref="E97:F97"/>
    <mergeCell ref="E98:F98"/>
    <mergeCell ref="I33:I34"/>
    <mergeCell ref="H58:H69"/>
    <mergeCell ref="E137:E146"/>
    <mergeCell ref="D112:D113"/>
    <mergeCell ref="H33:H39"/>
    <mergeCell ref="D122:E122"/>
    <mergeCell ref="H112:H113"/>
    <mergeCell ref="H40:H41"/>
    <mergeCell ref="E102:F102"/>
    <mergeCell ref="E103:F103"/>
    <mergeCell ref="E104:F104"/>
    <mergeCell ref="E105:F105"/>
    <mergeCell ref="G93:G105"/>
    <mergeCell ref="E58:E70"/>
    <mergeCell ref="E92:F92"/>
    <mergeCell ref="E93:F93"/>
  </mergeCells>
  <phoneticPr fontId="1"/>
  <conditionalFormatting sqref="C56">
    <cfRule type="cellIs" dxfId="30" priority="3" operator="equal">
      <formula>"!!選択できる〇は１つのみです"</formula>
    </cfRule>
  </conditionalFormatting>
  <conditionalFormatting sqref="C127:I146">
    <cfRule type="expression" dxfId="29" priority="6">
      <formula>AND($E$33:$E$34="×")</formula>
    </cfRule>
  </conditionalFormatting>
  <conditionalFormatting sqref="C148:I154">
    <cfRule type="expression" dxfId="28" priority="5">
      <formula>AND($E$33="×")</formula>
    </cfRule>
  </conditionalFormatting>
  <conditionalFormatting sqref="E22:G22">
    <cfRule type="expression" dxfId="27" priority="1">
      <formula>$E$22="シート 「調査対象エリア」をご記入ください"</formula>
    </cfRule>
  </conditionalFormatting>
  <conditionalFormatting sqref="F56">
    <cfRule type="cellIs" dxfId="26" priority="2" operator="equal">
      <formula>"!!選択できる〇は１つのみです"</formula>
    </cfRule>
  </conditionalFormatting>
  <conditionalFormatting sqref="G18">
    <cfRule type="cellIs" dxfId="25" priority="9" operator="equal">
      <formula>"!!上限年齢は下限より上の年齢を選んでください"</formula>
    </cfRule>
  </conditionalFormatting>
  <pageMargins left="0.23622047244094491" right="0.23622047244094491" top="0.74803149606299213" bottom="0.74803149606299213" header="0.31496062992125984" footer="0.31496062992125984"/>
  <pageSetup paperSize="9" scale="81" fitToHeight="0" orientation="landscape" r:id="rId4"/>
  <headerFooter>
    <oddHeader>&amp;C&amp;F&amp;A</oddHeader>
    <oddFooter>&amp;P ページ</oddFooter>
  </headerFooter>
  <rowBreaks count="5" manualBreakCount="5">
    <brk id="23" max="8" man="1"/>
    <brk id="41" max="8" man="1"/>
    <brk id="71" max="8" man="1"/>
    <brk id="107" max="8" man="1"/>
    <brk id="126" max="8" man="1"/>
  </rowBreaks>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100-000000000000}">
          <x14:formula1>
            <xm:f>プルダウン!$A$1:$A$2</xm:f>
          </x14:formula1>
          <xm:sqref>D93:D107 E39 F58:F71 E37 E112:E113 E33:E34 C58:C59 C61:C69 C71 E12:E14 E41</xm:sqref>
        </x14:dataValidation>
        <x14:dataValidation type="list" allowBlank="1" showInputMessage="1" showErrorMessage="1" xr:uid="{00000000-0002-0000-0100-000001000000}">
          <x14:formula1>
            <xm:f>プルダウン!$B$1:$B$7</xm:f>
          </x14:formula1>
          <xm:sqref>D125</xm:sqref>
        </x14:dataValidation>
        <x14:dataValidation type="list" allowBlank="1" showInputMessage="1" showErrorMessage="1" xr:uid="{00000000-0002-0000-0100-000002000000}">
          <x14:formula1>
            <xm:f>プルダウン!$C$1:$C$12</xm:f>
          </x14:formula1>
          <xm:sqref>D123</xm:sqref>
        </x14:dataValidation>
        <x14:dataValidation type="list" allowBlank="1" showInputMessage="1" showErrorMessage="1" xr:uid="{00000000-0002-0000-0100-000003000000}">
          <x14:formula1>
            <xm:f>プルダウン!$D$1:$D$31</xm:f>
          </x14:formula1>
          <xm:sqref>D124</xm:sqref>
        </x14:dataValidation>
        <x14:dataValidation type="list" allowBlank="1" showInputMessage="1" showErrorMessage="1" xr:uid="{00000000-0002-0000-0100-000004000000}">
          <x14:formula1>
            <xm:f>プルダウン!$I$1:$I$11</xm:f>
          </x14:formula1>
          <xm:sqref>E18</xm:sqref>
        </x14:dataValidation>
        <x14:dataValidation type="list" allowBlank="1" showInputMessage="1" showErrorMessage="1" xr:uid="{00000000-0002-0000-0100-000005000000}">
          <x14:formula1>
            <xm:f>プルダウン!$H$1:$H$11</xm:f>
          </x14:formula1>
          <xm:sqref>E16</xm:sqref>
        </x14:dataValidation>
        <x14:dataValidation type="list" allowBlank="1" showInputMessage="1" showErrorMessage="1" xr:uid="{00000000-0002-0000-0100-000006000000}">
          <x14:formula1>
            <xm:f>プルダウン!$K$1:$K$2</xm:f>
          </x14:formula1>
          <xm:sqref>E21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P62"/>
  <sheetViews>
    <sheetView showGridLines="0" workbookViewId="0">
      <pane ySplit="1" topLeftCell="A2" activePane="bottomLeft" state="frozen"/>
      <selection pane="bottomLeft" activeCell="A2" sqref="A2"/>
    </sheetView>
  </sheetViews>
  <sheetFormatPr baseColWidth="10" defaultColWidth="8.85546875" defaultRowHeight="20"/>
  <cols>
    <col min="1" max="4" width="3.42578125" style="149" customWidth="1"/>
    <col min="5" max="5" width="8.85546875" style="149"/>
    <col min="6" max="7" width="17.5703125" style="149" customWidth="1"/>
    <col min="8" max="16384" width="8.85546875" style="149"/>
  </cols>
  <sheetData>
    <row r="1" spans="1:16" s="18" customFormat="1" ht="26">
      <c r="A1" s="146" t="s">
        <v>318</v>
      </c>
      <c r="B1" s="146"/>
      <c r="C1" s="146"/>
      <c r="D1" s="147"/>
      <c r="E1" s="147"/>
      <c r="F1" s="147"/>
      <c r="G1" s="147"/>
      <c r="H1" s="147"/>
      <c r="I1" s="147"/>
      <c r="J1" s="147"/>
      <c r="K1" s="147"/>
      <c r="L1" s="148"/>
      <c r="M1" s="148"/>
      <c r="N1" s="148"/>
      <c r="O1" s="148"/>
      <c r="P1" s="148"/>
    </row>
    <row r="2" spans="1:16" s="18" customFormat="1" ht="11.25" customHeight="1">
      <c r="A2" s="17"/>
      <c r="B2" s="17"/>
      <c r="C2" s="17"/>
      <c r="D2" s="17"/>
      <c r="E2" s="17"/>
      <c r="F2" s="17"/>
      <c r="G2" s="17"/>
      <c r="H2" s="17"/>
      <c r="I2" s="17"/>
      <c r="J2" s="17"/>
      <c r="K2" s="17"/>
    </row>
    <row r="3" spans="1:16" s="18" customFormat="1" ht="26">
      <c r="A3" s="17"/>
      <c r="B3" s="58" t="s">
        <v>319</v>
      </c>
      <c r="C3" s="17"/>
      <c r="D3" s="58"/>
    </row>
    <row r="4" spans="1:16" s="18" customFormat="1" ht="26">
      <c r="A4" s="17"/>
      <c r="B4" s="158" t="s">
        <v>384</v>
      </c>
      <c r="C4" s="17"/>
      <c r="D4" s="58"/>
    </row>
    <row r="5" spans="1:16" s="18" customFormat="1">
      <c r="A5" s="17"/>
      <c r="B5" s="17"/>
      <c r="C5" s="17"/>
      <c r="D5" s="17"/>
      <c r="E5" s="17"/>
      <c r="F5" s="17"/>
      <c r="G5" s="17"/>
      <c r="H5" s="17"/>
      <c r="I5" s="17"/>
      <c r="J5" s="17"/>
      <c r="K5" s="17"/>
    </row>
    <row r="6" spans="1:16" s="18" customFormat="1">
      <c r="A6" s="17"/>
      <c r="B6" s="38" t="s">
        <v>320</v>
      </c>
      <c r="C6" s="17"/>
      <c r="D6" s="17"/>
      <c r="E6" s="17"/>
      <c r="F6" s="17"/>
      <c r="G6" s="17"/>
      <c r="H6" s="17"/>
    </row>
    <row r="7" spans="1:16" s="18" customFormat="1">
      <c r="A7" s="17"/>
      <c r="B7" s="20"/>
      <c r="C7" s="20" t="s">
        <v>385</v>
      </c>
      <c r="D7" s="21"/>
      <c r="E7" s="21"/>
      <c r="F7" s="21"/>
      <c r="G7" s="21"/>
      <c r="H7" s="21"/>
      <c r="I7" s="21"/>
      <c r="J7" s="21"/>
      <c r="K7" s="21"/>
      <c r="L7" s="21"/>
      <c r="M7" s="21"/>
      <c r="N7" s="21"/>
      <c r="O7" s="21"/>
      <c r="P7" s="21"/>
    </row>
    <row r="8" spans="1:16" s="18" customFormat="1">
      <c r="A8" s="17"/>
      <c r="B8" s="21"/>
      <c r="C8" s="20" t="s">
        <v>381</v>
      </c>
      <c r="D8" s="21"/>
      <c r="E8" s="21"/>
      <c r="F8" s="21"/>
      <c r="G8" s="21"/>
      <c r="H8" s="21"/>
      <c r="I8" s="21"/>
      <c r="J8" s="21"/>
      <c r="K8" s="21"/>
      <c r="L8" s="21"/>
      <c r="M8" s="21"/>
      <c r="N8" s="21"/>
      <c r="O8" s="21"/>
      <c r="P8" s="21"/>
    </row>
    <row r="9" spans="1:16" s="18" customFormat="1">
      <c r="A9" s="17"/>
      <c r="B9" s="21"/>
      <c r="C9" s="20" t="s">
        <v>321</v>
      </c>
      <c r="D9" s="21"/>
      <c r="E9" s="21"/>
      <c r="F9" s="21"/>
      <c r="G9" s="21"/>
      <c r="H9" s="21"/>
      <c r="I9" s="21"/>
      <c r="J9" s="21"/>
      <c r="K9" s="21"/>
      <c r="L9" s="21"/>
      <c r="M9" s="21"/>
      <c r="N9" s="21"/>
      <c r="O9" s="21"/>
      <c r="P9" s="21"/>
    </row>
    <row r="11" spans="1:16">
      <c r="F11" s="150" t="s">
        <v>322</v>
      </c>
      <c r="G11" s="149" t="str">
        <f>'(2)必要事項入力※代理店様ご記入※'!$E$21</f>
        <v>指定なし (全国)</v>
      </c>
    </row>
    <row r="12" spans="1:16">
      <c r="F12" s="150"/>
    </row>
    <row r="14" spans="1:16">
      <c r="F14" s="149" t="str">
        <f>IF($G$11=プルダウン!$K$2,"↓入力してください","入力不要です")</f>
        <v>入力不要です</v>
      </c>
    </row>
    <row r="15" spans="1:16">
      <c r="F15" s="151" t="s">
        <v>323</v>
      </c>
    </row>
    <row r="16" spans="1:16">
      <c r="A16" s="152" t="s">
        <v>324</v>
      </c>
      <c r="B16" s="152"/>
      <c r="C16" s="152"/>
      <c r="D16" s="152">
        <v>1</v>
      </c>
      <c r="E16" s="153" t="s">
        <v>325</v>
      </c>
      <c r="F16" s="154" t="str">
        <f t="shared" ref="F16:F62" si="0">IF($G$11="指定なし (全国)","〇","")</f>
        <v>〇</v>
      </c>
    </row>
    <row r="17" spans="1:6">
      <c r="A17" s="149" t="s">
        <v>326</v>
      </c>
      <c r="B17" s="155"/>
      <c r="C17" s="155"/>
      <c r="D17" s="149">
        <v>2</v>
      </c>
      <c r="E17" s="149" t="s">
        <v>327</v>
      </c>
      <c r="F17" s="154" t="str">
        <f t="shared" si="0"/>
        <v>〇</v>
      </c>
    </row>
    <row r="18" spans="1:6">
      <c r="B18" s="155"/>
      <c r="C18" s="155"/>
      <c r="D18" s="149">
        <v>3</v>
      </c>
      <c r="E18" s="149" t="s">
        <v>328</v>
      </c>
      <c r="F18" s="154" t="str">
        <f t="shared" si="0"/>
        <v>〇</v>
      </c>
    </row>
    <row r="19" spans="1:6">
      <c r="B19" s="155"/>
      <c r="C19" s="155"/>
      <c r="D19" s="149">
        <v>4</v>
      </c>
      <c r="E19" s="149" t="s">
        <v>329</v>
      </c>
      <c r="F19" s="154" t="str">
        <f t="shared" si="0"/>
        <v>〇</v>
      </c>
    </row>
    <row r="20" spans="1:6">
      <c r="B20" s="155"/>
      <c r="C20" s="155"/>
      <c r="D20" s="149">
        <v>5</v>
      </c>
      <c r="E20" s="149" t="s">
        <v>330</v>
      </c>
      <c r="F20" s="154" t="str">
        <f t="shared" si="0"/>
        <v>〇</v>
      </c>
    </row>
    <row r="21" spans="1:6">
      <c r="B21" s="155"/>
      <c r="C21" s="155"/>
      <c r="D21" s="149">
        <v>6</v>
      </c>
      <c r="E21" s="149" t="s">
        <v>331</v>
      </c>
      <c r="F21" s="154" t="str">
        <f t="shared" si="0"/>
        <v>〇</v>
      </c>
    </row>
    <row r="22" spans="1:6">
      <c r="A22" s="152"/>
      <c r="B22" s="156"/>
      <c r="C22" s="156"/>
      <c r="D22" s="152">
        <v>7</v>
      </c>
      <c r="E22" s="153" t="s">
        <v>332</v>
      </c>
      <c r="F22" s="154" t="str">
        <f t="shared" si="0"/>
        <v>〇</v>
      </c>
    </row>
    <row r="23" spans="1:6">
      <c r="A23" s="149" t="s">
        <v>333</v>
      </c>
      <c r="D23" s="149">
        <v>8</v>
      </c>
      <c r="E23" s="149" t="s">
        <v>334</v>
      </c>
      <c r="F23" s="154" t="str">
        <f t="shared" si="0"/>
        <v>〇</v>
      </c>
    </row>
    <row r="24" spans="1:6">
      <c r="D24" s="149">
        <v>9</v>
      </c>
      <c r="E24" s="149" t="s">
        <v>335</v>
      </c>
      <c r="F24" s="154" t="str">
        <f t="shared" si="0"/>
        <v>〇</v>
      </c>
    </row>
    <row r="25" spans="1:6">
      <c r="D25" s="149">
        <v>10</v>
      </c>
      <c r="E25" s="149" t="s">
        <v>336</v>
      </c>
      <c r="F25" s="154" t="str">
        <f t="shared" si="0"/>
        <v>〇</v>
      </c>
    </row>
    <row r="26" spans="1:6">
      <c r="D26" s="149">
        <v>11</v>
      </c>
      <c r="E26" s="149" t="s">
        <v>337</v>
      </c>
      <c r="F26" s="154" t="str">
        <f t="shared" si="0"/>
        <v>〇</v>
      </c>
    </row>
    <row r="27" spans="1:6">
      <c r="D27" s="149">
        <v>12</v>
      </c>
      <c r="E27" s="149" t="s">
        <v>338</v>
      </c>
      <c r="F27" s="154" t="str">
        <f t="shared" si="0"/>
        <v>〇</v>
      </c>
    </row>
    <row r="28" spans="1:6">
      <c r="D28" s="149">
        <v>13</v>
      </c>
      <c r="E28" s="149" t="s">
        <v>339</v>
      </c>
      <c r="F28" s="154" t="str">
        <f t="shared" si="0"/>
        <v>〇</v>
      </c>
    </row>
    <row r="29" spans="1:6">
      <c r="A29" s="152"/>
      <c r="B29" s="152"/>
      <c r="C29" s="152"/>
      <c r="D29" s="152">
        <v>14</v>
      </c>
      <c r="E29" s="153" t="s">
        <v>340</v>
      </c>
      <c r="F29" s="154" t="str">
        <f t="shared" si="0"/>
        <v>〇</v>
      </c>
    </row>
    <row r="30" spans="1:6">
      <c r="A30" s="149" t="s">
        <v>341</v>
      </c>
      <c r="D30" s="149">
        <v>15</v>
      </c>
      <c r="E30" s="149" t="s">
        <v>342</v>
      </c>
      <c r="F30" s="154" t="str">
        <f t="shared" si="0"/>
        <v>〇</v>
      </c>
    </row>
    <row r="31" spans="1:6">
      <c r="D31" s="149">
        <v>16</v>
      </c>
      <c r="E31" s="149" t="s">
        <v>343</v>
      </c>
      <c r="F31" s="154" t="str">
        <f t="shared" si="0"/>
        <v>〇</v>
      </c>
    </row>
    <row r="32" spans="1:6">
      <c r="D32" s="149">
        <v>17</v>
      </c>
      <c r="E32" s="149" t="s">
        <v>344</v>
      </c>
      <c r="F32" s="154" t="str">
        <f t="shared" si="0"/>
        <v>〇</v>
      </c>
    </row>
    <row r="33" spans="1:6">
      <c r="D33" s="149">
        <v>18</v>
      </c>
      <c r="E33" s="149" t="s">
        <v>345</v>
      </c>
      <c r="F33" s="154" t="str">
        <f t="shared" si="0"/>
        <v>〇</v>
      </c>
    </row>
    <row r="34" spans="1:6">
      <c r="D34" s="149">
        <v>19</v>
      </c>
      <c r="E34" s="149" t="s">
        <v>346</v>
      </c>
      <c r="F34" s="154" t="str">
        <f t="shared" si="0"/>
        <v>〇</v>
      </c>
    </row>
    <row r="35" spans="1:6">
      <c r="D35" s="149">
        <v>20</v>
      </c>
      <c r="E35" s="149" t="s">
        <v>347</v>
      </c>
      <c r="F35" s="154" t="str">
        <f t="shared" si="0"/>
        <v>〇</v>
      </c>
    </row>
    <row r="36" spans="1:6">
      <c r="D36" s="149">
        <v>21</v>
      </c>
      <c r="E36" s="149" t="s">
        <v>348</v>
      </c>
      <c r="F36" s="154" t="str">
        <f t="shared" si="0"/>
        <v>〇</v>
      </c>
    </row>
    <row r="37" spans="1:6">
      <c r="D37" s="149">
        <v>22</v>
      </c>
      <c r="E37" s="149" t="s">
        <v>349</v>
      </c>
      <c r="F37" s="154" t="str">
        <f t="shared" si="0"/>
        <v>〇</v>
      </c>
    </row>
    <row r="38" spans="1:6">
      <c r="A38" s="152"/>
      <c r="B38" s="152"/>
      <c r="C38" s="152"/>
      <c r="D38" s="152">
        <v>23</v>
      </c>
      <c r="E38" s="153" t="s">
        <v>350</v>
      </c>
      <c r="F38" s="154" t="str">
        <f t="shared" si="0"/>
        <v>〇</v>
      </c>
    </row>
    <row r="39" spans="1:6">
      <c r="A39" s="149" t="s">
        <v>351</v>
      </c>
      <c r="D39" s="149">
        <v>24</v>
      </c>
      <c r="E39" s="149" t="s">
        <v>352</v>
      </c>
      <c r="F39" s="154" t="str">
        <f t="shared" si="0"/>
        <v>〇</v>
      </c>
    </row>
    <row r="40" spans="1:6">
      <c r="D40" s="149">
        <v>25</v>
      </c>
      <c r="E40" s="149" t="s">
        <v>353</v>
      </c>
      <c r="F40" s="154" t="str">
        <f t="shared" si="0"/>
        <v>〇</v>
      </c>
    </row>
    <row r="41" spans="1:6">
      <c r="D41" s="149">
        <v>26</v>
      </c>
      <c r="E41" s="149" t="s">
        <v>354</v>
      </c>
      <c r="F41" s="154" t="str">
        <f t="shared" si="0"/>
        <v>〇</v>
      </c>
    </row>
    <row r="42" spans="1:6">
      <c r="D42" s="149">
        <v>27</v>
      </c>
      <c r="E42" s="149" t="s">
        <v>355</v>
      </c>
      <c r="F42" s="154" t="str">
        <f t="shared" si="0"/>
        <v>〇</v>
      </c>
    </row>
    <row r="43" spans="1:6">
      <c r="D43" s="149">
        <v>28</v>
      </c>
      <c r="E43" s="149" t="s">
        <v>356</v>
      </c>
      <c r="F43" s="154" t="str">
        <f t="shared" si="0"/>
        <v>〇</v>
      </c>
    </row>
    <row r="44" spans="1:6">
      <c r="D44" s="149">
        <v>29</v>
      </c>
      <c r="E44" s="149" t="s">
        <v>357</v>
      </c>
      <c r="F44" s="154" t="str">
        <f t="shared" si="0"/>
        <v>〇</v>
      </c>
    </row>
    <row r="45" spans="1:6">
      <c r="A45" s="152"/>
      <c r="B45" s="152"/>
      <c r="C45" s="152"/>
      <c r="D45" s="152">
        <v>30</v>
      </c>
      <c r="E45" s="153" t="s">
        <v>358</v>
      </c>
      <c r="F45" s="154" t="str">
        <f t="shared" si="0"/>
        <v>〇</v>
      </c>
    </row>
    <row r="46" spans="1:6">
      <c r="A46" s="149" t="s">
        <v>359</v>
      </c>
      <c r="D46" s="149">
        <v>31</v>
      </c>
      <c r="E46" s="149" t="s">
        <v>360</v>
      </c>
      <c r="F46" s="154" t="str">
        <f t="shared" si="0"/>
        <v>〇</v>
      </c>
    </row>
    <row r="47" spans="1:6">
      <c r="D47" s="149">
        <v>32</v>
      </c>
      <c r="E47" s="149" t="s">
        <v>361</v>
      </c>
      <c r="F47" s="154" t="str">
        <f t="shared" si="0"/>
        <v>〇</v>
      </c>
    </row>
    <row r="48" spans="1:6">
      <c r="D48" s="149">
        <v>33</v>
      </c>
      <c r="E48" s="149" t="s">
        <v>362</v>
      </c>
      <c r="F48" s="154" t="str">
        <f t="shared" si="0"/>
        <v>〇</v>
      </c>
    </row>
    <row r="49" spans="1:6">
      <c r="D49" s="149">
        <v>34</v>
      </c>
      <c r="E49" s="149" t="s">
        <v>363</v>
      </c>
      <c r="F49" s="154" t="str">
        <f t="shared" si="0"/>
        <v>〇</v>
      </c>
    </row>
    <row r="50" spans="1:6">
      <c r="A50" s="152"/>
      <c r="B50" s="152"/>
      <c r="C50" s="152"/>
      <c r="D50" s="152">
        <v>35</v>
      </c>
      <c r="E50" s="153" t="s">
        <v>364</v>
      </c>
      <c r="F50" s="154" t="str">
        <f t="shared" si="0"/>
        <v>〇</v>
      </c>
    </row>
    <row r="51" spans="1:6">
      <c r="A51" s="149" t="s">
        <v>365</v>
      </c>
      <c r="D51" s="149">
        <v>36</v>
      </c>
      <c r="E51" s="149" t="s">
        <v>366</v>
      </c>
      <c r="F51" s="154" t="str">
        <f t="shared" si="0"/>
        <v>〇</v>
      </c>
    </row>
    <row r="52" spans="1:6">
      <c r="D52" s="149">
        <v>37</v>
      </c>
      <c r="E52" s="149" t="s">
        <v>367</v>
      </c>
      <c r="F52" s="154" t="str">
        <f t="shared" si="0"/>
        <v>〇</v>
      </c>
    </row>
    <row r="53" spans="1:6">
      <c r="D53" s="149">
        <v>38</v>
      </c>
      <c r="E53" s="149" t="s">
        <v>368</v>
      </c>
      <c r="F53" s="154" t="str">
        <f t="shared" si="0"/>
        <v>〇</v>
      </c>
    </row>
    <row r="54" spans="1:6">
      <c r="A54" s="152"/>
      <c r="B54" s="152"/>
      <c r="C54" s="152"/>
      <c r="D54" s="152">
        <v>39</v>
      </c>
      <c r="E54" s="153" t="s">
        <v>369</v>
      </c>
      <c r="F54" s="154" t="str">
        <f t="shared" si="0"/>
        <v>〇</v>
      </c>
    </row>
    <row r="55" spans="1:6">
      <c r="A55" s="149" t="s">
        <v>370</v>
      </c>
      <c r="D55" s="149">
        <v>40</v>
      </c>
      <c r="E55" s="149" t="s">
        <v>371</v>
      </c>
      <c r="F55" s="154" t="str">
        <f t="shared" si="0"/>
        <v>〇</v>
      </c>
    </row>
    <row r="56" spans="1:6">
      <c r="D56" s="149">
        <v>41</v>
      </c>
      <c r="E56" s="149" t="s">
        <v>372</v>
      </c>
      <c r="F56" s="154" t="str">
        <f t="shared" si="0"/>
        <v>〇</v>
      </c>
    </row>
    <row r="57" spans="1:6">
      <c r="D57" s="149">
        <v>42</v>
      </c>
      <c r="E57" s="149" t="s">
        <v>373</v>
      </c>
      <c r="F57" s="154" t="str">
        <f t="shared" si="0"/>
        <v>〇</v>
      </c>
    </row>
    <row r="58" spans="1:6">
      <c r="D58" s="149">
        <v>43</v>
      </c>
      <c r="E58" s="149" t="s">
        <v>374</v>
      </c>
      <c r="F58" s="154" t="str">
        <f t="shared" si="0"/>
        <v>〇</v>
      </c>
    </row>
    <row r="59" spans="1:6">
      <c r="D59" s="149">
        <v>44</v>
      </c>
      <c r="E59" s="149" t="s">
        <v>375</v>
      </c>
      <c r="F59" s="154" t="str">
        <f t="shared" si="0"/>
        <v>〇</v>
      </c>
    </row>
    <row r="60" spans="1:6">
      <c r="D60" s="149">
        <v>45</v>
      </c>
      <c r="E60" s="149" t="s">
        <v>376</v>
      </c>
      <c r="F60" s="154" t="str">
        <f t="shared" si="0"/>
        <v>〇</v>
      </c>
    </row>
    <row r="61" spans="1:6">
      <c r="D61" s="149">
        <v>46</v>
      </c>
      <c r="E61" s="149" t="s">
        <v>377</v>
      </c>
      <c r="F61" s="154" t="str">
        <f t="shared" si="0"/>
        <v>〇</v>
      </c>
    </row>
    <row r="62" spans="1:6">
      <c r="A62" s="152"/>
      <c r="B62" s="152"/>
      <c r="C62" s="152"/>
      <c r="D62" s="152">
        <v>47</v>
      </c>
      <c r="E62" s="153" t="s">
        <v>378</v>
      </c>
      <c r="F62" s="154" t="str">
        <f t="shared" si="0"/>
        <v>〇</v>
      </c>
    </row>
  </sheetData>
  <sheetProtection sheet="1" objects="1" scenarios="1"/>
  <phoneticPr fontId="1"/>
  <conditionalFormatting sqref="F14">
    <cfRule type="expression" dxfId="24" priority="3">
      <formula>$G$11="指定あり"</formula>
    </cfRule>
  </conditionalFormatting>
  <conditionalFormatting sqref="F16:F62">
    <cfRule type="expression" dxfId="23" priority="1">
      <formula>$G$11="指定なし (全国)"</formula>
    </cfRule>
    <cfRule type="expression" dxfId="22" priority="4">
      <formula>$G$11="指定あり"</formula>
    </cfRule>
  </conditionalFormatting>
  <conditionalFormatting sqref="G14">
    <cfRule type="expression" dxfId="21" priority="2">
      <formula>$G$12="広告配信エリアの一部を対象とする"</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プルダウン!$A$1:$A$2</xm:f>
          </x14:formula1>
          <xm:sqref>F16:F62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A1:O111"/>
  <sheetViews>
    <sheetView zoomScaleNormal="100" zoomScaleSheetLayoutView="100" workbookViewId="0">
      <pane ySplit="2" topLeftCell="A3" activePane="bottomLeft" state="frozen"/>
      <selection activeCell="C173" sqref="C173"/>
      <selection pane="bottomLeft" activeCell="A3" sqref="A3"/>
    </sheetView>
  </sheetViews>
  <sheetFormatPr baseColWidth="10" defaultColWidth="9" defaultRowHeight="19" outlineLevelCol="1"/>
  <cols>
    <col min="1" max="1" width="7.140625" style="87" customWidth="1"/>
    <col min="2" max="3" width="3.85546875" style="85" customWidth="1"/>
    <col min="4" max="4" width="3.85546875" style="88" customWidth="1" outlineLevel="1"/>
    <col min="5" max="5" width="3.85546875" style="87" customWidth="1" outlineLevel="1"/>
    <col min="6" max="7" width="3.85546875" style="87" customWidth="1"/>
    <col min="8" max="8" width="16.5703125" style="86" customWidth="1"/>
    <col min="9" max="9" width="27.85546875" style="89" customWidth="1"/>
    <col min="10" max="10" width="3.85546875" style="86" customWidth="1"/>
    <col min="11" max="11" width="27.85546875" style="89" customWidth="1"/>
    <col min="12" max="14" width="4.42578125" style="87" customWidth="1"/>
    <col min="15" max="15" width="22.140625" style="89" customWidth="1"/>
    <col min="16" max="16" width="2.140625" style="86" customWidth="1"/>
    <col min="17" max="16384" width="9" style="86"/>
  </cols>
  <sheetData>
    <row r="1" spans="1:15" ht="20.25" customHeight="1">
      <c r="A1" s="163" t="s">
        <v>290</v>
      </c>
      <c r="B1" s="109"/>
      <c r="C1" s="108"/>
      <c r="D1" s="164"/>
      <c r="E1" s="169"/>
      <c r="F1" s="108"/>
      <c r="G1" s="108"/>
      <c r="H1" s="108"/>
      <c r="I1" s="110"/>
      <c r="J1" s="108"/>
      <c r="K1" s="111"/>
      <c r="L1" s="108"/>
      <c r="M1" s="108"/>
      <c r="N1" s="108"/>
      <c r="O1" s="108"/>
    </row>
    <row r="2" spans="1:15" s="103" customFormat="1" ht="42.75" customHeight="1">
      <c r="A2" s="102" t="s">
        <v>225</v>
      </c>
      <c r="B2" s="102" t="s">
        <v>86</v>
      </c>
      <c r="C2" s="102" t="s">
        <v>85</v>
      </c>
      <c r="D2" s="165" t="s">
        <v>90</v>
      </c>
      <c r="E2" s="170" t="s">
        <v>91</v>
      </c>
      <c r="F2" s="102" t="s">
        <v>78</v>
      </c>
      <c r="G2" s="102" t="s">
        <v>114</v>
      </c>
      <c r="H2" s="102" t="s">
        <v>143</v>
      </c>
      <c r="I2" s="102" t="s">
        <v>79</v>
      </c>
      <c r="J2" s="102" t="s">
        <v>92</v>
      </c>
      <c r="K2" s="102" t="s">
        <v>80</v>
      </c>
      <c r="L2" s="102" t="s">
        <v>93</v>
      </c>
      <c r="M2" s="102" t="s">
        <v>81</v>
      </c>
      <c r="N2" s="102" t="s">
        <v>82</v>
      </c>
      <c r="O2" s="102" t="s">
        <v>83</v>
      </c>
    </row>
    <row r="3" spans="1:15" ht="40">
      <c r="A3" s="87" t="s">
        <v>28</v>
      </c>
      <c r="B3" s="85" t="str">
        <f>'(2)必要事項入力※代理店様ご記入※'!E33</f>
        <v>〇</v>
      </c>
      <c r="C3" s="85" t="s">
        <v>110</v>
      </c>
      <c r="F3" s="87" t="s">
        <v>107</v>
      </c>
      <c r="G3" s="87" t="s">
        <v>108</v>
      </c>
      <c r="H3" s="86" t="s">
        <v>106</v>
      </c>
      <c r="I3" s="89" t="s">
        <v>291</v>
      </c>
    </row>
    <row r="4" spans="1:15" ht="20">
      <c r="J4" s="86">
        <v>1</v>
      </c>
      <c r="K4" s="105" t="str">
        <f>'(2)必要事項入力※代理店様ご記入※'!D137</f>
        <v>★広告主商材名称★</v>
      </c>
      <c r="L4" s="87" t="s">
        <v>108</v>
      </c>
      <c r="O4" s="89" t="s">
        <v>298</v>
      </c>
    </row>
    <row r="5" spans="1:15" ht="20">
      <c r="J5" s="86">
        <v>2</v>
      </c>
      <c r="K5" s="105" t="str">
        <f>'(2)必要事項入力※代理店様ご記入※'!D138</f>
        <v>競合A</v>
      </c>
      <c r="L5" s="87" t="s">
        <v>108</v>
      </c>
      <c r="O5" s="89" t="s">
        <v>165</v>
      </c>
    </row>
    <row r="6" spans="1:15" ht="20">
      <c r="J6" s="86">
        <v>3</v>
      </c>
      <c r="K6" s="105" t="str">
        <f>'(2)必要事項入力※代理店様ご記入※'!D139</f>
        <v>競合B</v>
      </c>
      <c r="L6" s="87" t="s">
        <v>224</v>
      </c>
      <c r="O6" s="89" t="s">
        <v>165</v>
      </c>
    </row>
    <row r="7" spans="1:15" ht="20">
      <c r="J7" s="86">
        <v>4</v>
      </c>
      <c r="K7" s="105" t="str">
        <f>'(2)必要事項入力※代理店様ご記入※'!D140</f>
        <v>競合C</v>
      </c>
      <c r="L7" s="87" t="s">
        <v>222</v>
      </c>
      <c r="O7" s="89" t="s">
        <v>165</v>
      </c>
    </row>
    <row r="8" spans="1:15" ht="20">
      <c r="J8" s="86">
        <v>5</v>
      </c>
      <c r="K8" s="105" t="str">
        <f>'(2)必要事項入力※代理店様ご記入※'!D141</f>
        <v>競合D</v>
      </c>
      <c r="L8" s="87" t="s">
        <v>222</v>
      </c>
      <c r="O8" s="89" t="s">
        <v>165</v>
      </c>
    </row>
    <row r="9" spans="1:15" ht="20">
      <c r="J9" s="86">
        <v>6</v>
      </c>
      <c r="K9" s="105" t="str">
        <f>'(2)必要事項入力※代理店様ご記入※'!D142</f>
        <v>競合E</v>
      </c>
      <c r="L9" s="87" t="s">
        <v>223</v>
      </c>
      <c r="O9" s="89" t="s">
        <v>165</v>
      </c>
    </row>
    <row r="10" spans="1:15" ht="20">
      <c r="J10" s="86">
        <v>7</v>
      </c>
      <c r="K10" s="105" t="str">
        <f>'(2)必要事項入力※代理店様ご記入※'!D143</f>
        <v>競合F</v>
      </c>
      <c r="L10" s="87" t="s">
        <v>222</v>
      </c>
      <c r="O10" s="89" t="s">
        <v>165</v>
      </c>
    </row>
    <row r="11" spans="1:15" ht="20">
      <c r="J11" s="86">
        <v>8</v>
      </c>
      <c r="K11" s="105" t="str">
        <f>'(2)必要事項入力※代理店様ご記入※'!D144</f>
        <v>競合G</v>
      </c>
      <c r="L11" s="87" t="s">
        <v>222</v>
      </c>
      <c r="O11" s="89" t="s">
        <v>165</v>
      </c>
    </row>
    <row r="12" spans="1:15" ht="20">
      <c r="J12" s="86">
        <v>9</v>
      </c>
      <c r="K12" s="105" t="str">
        <f>'(2)必要事項入力※代理店様ご記入※'!D145</f>
        <v>競合H</v>
      </c>
      <c r="L12" s="87" t="s">
        <v>222</v>
      </c>
      <c r="O12" s="89" t="s">
        <v>165</v>
      </c>
    </row>
    <row r="13" spans="1:15" ht="20">
      <c r="J13" s="86">
        <v>10</v>
      </c>
      <c r="K13" s="105" t="str">
        <f>'(2)必要事項入力※代理店様ご記入※'!D146</f>
        <v>競合I</v>
      </c>
      <c r="L13" s="87" t="s">
        <v>223</v>
      </c>
      <c r="O13" s="89" t="s">
        <v>165</v>
      </c>
    </row>
    <row r="14" spans="1:15" ht="20">
      <c r="K14" s="160" t="s">
        <v>386</v>
      </c>
      <c r="O14" s="89" t="s">
        <v>217</v>
      </c>
    </row>
    <row r="15" spans="1:15" ht="20">
      <c r="J15" s="86">
        <v>11</v>
      </c>
      <c r="K15" s="105" t="s">
        <v>75</v>
      </c>
      <c r="N15" s="87" t="s">
        <v>108</v>
      </c>
    </row>
    <row r="16" spans="1:15">
      <c r="A16" s="90"/>
      <c r="B16" s="91"/>
      <c r="C16" s="91"/>
      <c r="D16" s="166" t="s">
        <v>111</v>
      </c>
      <c r="E16" s="90"/>
      <c r="F16" s="90"/>
      <c r="G16" s="90"/>
      <c r="H16" s="92"/>
      <c r="I16" s="93"/>
      <c r="J16" s="92"/>
      <c r="K16" s="93"/>
      <c r="L16" s="90"/>
      <c r="M16" s="90"/>
      <c r="N16" s="90"/>
      <c r="O16" s="93"/>
    </row>
    <row r="17" spans="1:15" ht="20">
      <c r="A17" s="87" t="s">
        <v>109</v>
      </c>
      <c r="B17" s="85" t="str">
        <f>'(2)必要事項入力※代理店様ご記入※'!E34</f>
        <v>×</v>
      </c>
      <c r="C17" s="85" t="s">
        <v>112</v>
      </c>
      <c r="F17" s="87" t="s">
        <v>107</v>
      </c>
      <c r="G17" s="87" t="s">
        <v>108</v>
      </c>
      <c r="H17" s="86" t="s">
        <v>106</v>
      </c>
      <c r="I17" s="89" t="s">
        <v>134</v>
      </c>
    </row>
    <row r="18" spans="1:15" ht="20">
      <c r="J18" s="86">
        <v>1</v>
      </c>
      <c r="K18" s="105" t="str">
        <f>'(2)必要事項入力※代理店様ご記入※'!D137</f>
        <v>★広告主商材名称★</v>
      </c>
      <c r="L18" s="87" t="s">
        <v>108</v>
      </c>
      <c r="O18" s="89" t="s">
        <v>298</v>
      </c>
    </row>
    <row r="19" spans="1:15" ht="20">
      <c r="J19" s="86">
        <v>2</v>
      </c>
      <c r="K19" s="105" t="str">
        <f>'(2)必要事項入力※代理店様ご記入※'!D138</f>
        <v>競合A</v>
      </c>
      <c r="L19" s="87" t="s">
        <v>108</v>
      </c>
      <c r="O19" s="89" t="s">
        <v>165</v>
      </c>
    </row>
    <row r="20" spans="1:15" ht="20">
      <c r="J20" s="86">
        <v>3</v>
      </c>
      <c r="K20" s="105" t="str">
        <f>'(2)必要事項入力※代理店様ご記入※'!D139</f>
        <v>競合B</v>
      </c>
      <c r="L20" s="87" t="s">
        <v>108</v>
      </c>
      <c r="O20" s="89" t="s">
        <v>165</v>
      </c>
    </row>
    <row r="21" spans="1:15" ht="20">
      <c r="J21" s="86">
        <v>4</v>
      </c>
      <c r="K21" s="105" t="str">
        <f>'(2)必要事項入力※代理店様ご記入※'!D140</f>
        <v>競合C</v>
      </c>
      <c r="L21" s="87" t="s">
        <v>108</v>
      </c>
      <c r="O21" s="89" t="s">
        <v>165</v>
      </c>
    </row>
    <row r="22" spans="1:15" ht="20">
      <c r="J22" s="86">
        <v>5</v>
      </c>
      <c r="K22" s="105" t="str">
        <f>'(2)必要事項入力※代理店様ご記入※'!D141</f>
        <v>競合D</v>
      </c>
      <c r="L22" s="87" t="s">
        <v>108</v>
      </c>
      <c r="O22" s="89" t="s">
        <v>165</v>
      </c>
    </row>
    <row r="23" spans="1:15" ht="20">
      <c r="J23" s="86">
        <v>6</v>
      </c>
      <c r="K23" s="105" t="str">
        <f>'(2)必要事項入力※代理店様ご記入※'!D142</f>
        <v>競合E</v>
      </c>
      <c r="L23" s="87" t="s">
        <v>108</v>
      </c>
      <c r="O23" s="89" t="s">
        <v>165</v>
      </c>
    </row>
    <row r="24" spans="1:15" ht="20">
      <c r="J24" s="86">
        <v>7</v>
      </c>
      <c r="K24" s="105" t="str">
        <f>'(2)必要事項入力※代理店様ご記入※'!D143</f>
        <v>競合F</v>
      </c>
      <c r="L24" s="87" t="s">
        <v>108</v>
      </c>
      <c r="O24" s="89" t="s">
        <v>165</v>
      </c>
    </row>
    <row r="25" spans="1:15" ht="20">
      <c r="J25" s="86">
        <v>8</v>
      </c>
      <c r="K25" s="105" t="str">
        <f>'(2)必要事項入力※代理店様ご記入※'!D144</f>
        <v>競合G</v>
      </c>
      <c r="L25" s="87" t="s">
        <v>108</v>
      </c>
      <c r="O25" s="89" t="s">
        <v>165</v>
      </c>
    </row>
    <row r="26" spans="1:15" ht="20">
      <c r="J26" s="86">
        <v>9</v>
      </c>
      <c r="K26" s="105" t="str">
        <f>'(2)必要事項入力※代理店様ご記入※'!D145</f>
        <v>競合H</v>
      </c>
      <c r="L26" s="87" t="s">
        <v>108</v>
      </c>
      <c r="O26" s="89" t="s">
        <v>165</v>
      </c>
    </row>
    <row r="27" spans="1:15" ht="20">
      <c r="J27" s="86">
        <v>10</v>
      </c>
      <c r="K27" s="105" t="str">
        <f>'(2)必要事項入力※代理店様ご記入※'!D146</f>
        <v>競合I</v>
      </c>
      <c r="L27" s="87" t="s">
        <v>108</v>
      </c>
      <c r="O27" s="89" t="s">
        <v>165</v>
      </c>
    </row>
    <row r="28" spans="1:15" ht="20">
      <c r="K28" s="161" t="s">
        <v>386</v>
      </c>
      <c r="O28" s="89" t="s">
        <v>217</v>
      </c>
    </row>
    <row r="29" spans="1:15" ht="20">
      <c r="J29" s="86">
        <v>11</v>
      </c>
      <c r="K29" s="89" t="s">
        <v>94</v>
      </c>
      <c r="N29" s="87" t="s">
        <v>108</v>
      </c>
    </row>
    <row r="30" spans="1:15">
      <c r="A30" s="90"/>
      <c r="B30" s="91"/>
      <c r="C30" s="91"/>
      <c r="D30" s="166" t="s">
        <v>111</v>
      </c>
      <c r="E30" s="90"/>
      <c r="F30" s="90"/>
      <c r="G30" s="90"/>
      <c r="H30" s="92"/>
      <c r="I30" s="93"/>
      <c r="J30" s="92"/>
      <c r="K30" s="93"/>
      <c r="L30" s="90"/>
      <c r="M30" s="90"/>
      <c r="N30" s="90"/>
      <c r="O30" s="93"/>
    </row>
    <row r="31" spans="1:15" ht="61" thickBot="1">
      <c r="A31" s="94" t="s">
        <v>115</v>
      </c>
      <c r="B31" s="95" t="str">
        <f>'(2)必要事項入力※代理店様ご記入※'!E35</f>
        <v>〇</v>
      </c>
      <c r="C31" s="85" t="s">
        <v>113</v>
      </c>
      <c r="F31" s="87" t="s">
        <v>135</v>
      </c>
      <c r="G31" s="87" t="s">
        <v>108</v>
      </c>
      <c r="H31" s="86" t="s">
        <v>106</v>
      </c>
      <c r="I31" s="89" t="s">
        <v>292</v>
      </c>
    </row>
    <row r="32" spans="1:15" ht="113.25" customHeight="1" thickBot="1">
      <c r="A32" s="94"/>
      <c r="B32" s="95"/>
      <c r="I32" s="112"/>
      <c r="L32" s="86"/>
      <c r="M32" s="86"/>
      <c r="N32" s="86"/>
      <c r="O32" s="89" t="s">
        <v>299</v>
      </c>
    </row>
    <row r="33" spans="1:15" ht="20">
      <c r="J33" s="88"/>
      <c r="K33" s="162" t="s">
        <v>387</v>
      </c>
      <c r="O33" s="89" t="s">
        <v>217</v>
      </c>
    </row>
    <row r="34" spans="1:15" ht="18.75" customHeight="1">
      <c r="J34" s="86">
        <v>1</v>
      </c>
      <c r="K34" s="89" t="s">
        <v>388</v>
      </c>
      <c r="O34" s="209" t="s">
        <v>300</v>
      </c>
    </row>
    <row r="35" spans="1:15" ht="40">
      <c r="J35" s="86">
        <v>2</v>
      </c>
      <c r="K35" s="89" t="s">
        <v>218</v>
      </c>
      <c r="O35" s="209"/>
    </row>
    <row r="36" spans="1:15" ht="40">
      <c r="J36" s="86">
        <v>3</v>
      </c>
      <c r="K36" s="89" t="s">
        <v>219</v>
      </c>
      <c r="O36" s="209"/>
    </row>
    <row r="37" spans="1:15" ht="20">
      <c r="J37" s="86">
        <v>4</v>
      </c>
      <c r="K37" s="106" t="s">
        <v>8</v>
      </c>
      <c r="O37" s="209"/>
    </row>
    <row r="38" spans="1:15" ht="20">
      <c r="J38" s="88"/>
      <c r="K38" s="162" t="s">
        <v>389</v>
      </c>
      <c r="O38" s="89" t="s">
        <v>217</v>
      </c>
    </row>
    <row r="39" spans="1:15" ht="120">
      <c r="H39" s="89" t="s">
        <v>401</v>
      </c>
      <c r="J39" s="86">
        <v>5</v>
      </c>
      <c r="K39" s="89" t="s">
        <v>97</v>
      </c>
    </row>
    <row r="40" spans="1:15">
      <c r="A40" s="90"/>
      <c r="B40" s="91"/>
      <c r="C40" s="91"/>
      <c r="D40" s="166" t="s">
        <v>111</v>
      </c>
      <c r="E40" s="90"/>
      <c r="F40" s="90"/>
      <c r="G40" s="90"/>
      <c r="H40" s="92"/>
      <c r="I40" s="93"/>
      <c r="J40" s="92"/>
      <c r="K40" s="93"/>
      <c r="L40" s="90"/>
      <c r="M40" s="90"/>
      <c r="N40" s="90"/>
      <c r="O40" s="93"/>
    </row>
    <row r="41" spans="1:15" ht="80">
      <c r="A41" s="96" t="s">
        <v>144</v>
      </c>
      <c r="B41" s="95" t="str">
        <f>'(2)必要事項入力※代理店様ご記入※'!E112</f>
        <v>〇</v>
      </c>
      <c r="C41" s="85" t="s">
        <v>130</v>
      </c>
      <c r="F41" s="87" t="s">
        <v>135</v>
      </c>
      <c r="G41" s="87" t="s">
        <v>108</v>
      </c>
      <c r="H41" s="89" t="s">
        <v>253</v>
      </c>
      <c r="I41" s="89" t="s">
        <v>293</v>
      </c>
    </row>
    <row r="42" spans="1:15" ht="40">
      <c r="A42" s="96"/>
      <c r="B42" s="95"/>
      <c r="H42" s="89"/>
      <c r="I42" s="104" t="s">
        <v>254</v>
      </c>
    </row>
    <row r="43" spans="1:15" ht="20">
      <c r="J43" s="86">
        <v>1</v>
      </c>
      <c r="K43" s="89" t="s">
        <v>9</v>
      </c>
    </row>
    <row r="44" spans="1:15" ht="20">
      <c r="J44" s="86">
        <v>2</v>
      </c>
      <c r="K44" s="89" t="s">
        <v>10</v>
      </c>
    </row>
    <row r="45" spans="1:15" ht="20">
      <c r="J45" s="86">
        <v>3</v>
      </c>
      <c r="K45" s="89" t="s">
        <v>11</v>
      </c>
    </row>
    <row r="46" spans="1:15" ht="20">
      <c r="J46" s="86">
        <v>4</v>
      </c>
      <c r="K46" s="89" t="s">
        <v>12</v>
      </c>
    </row>
    <row r="47" spans="1:15" ht="20">
      <c r="J47" s="86">
        <v>5</v>
      </c>
      <c r="K47" s="89" t="s">
        <v>13</v>
      </c>
    </row>
    <row r="48" spans="1:15">
      <c r="A48" s="90"/>
      <c r="B48" s="91"/>
      <c r="C48" s="91"/>
      <c r="D48" s="166" t="s">
        <v>111</v>
      </c>
      <c r="E48" s="90"/>
      <c r="F48" s="90"/>
      <c r="G48" s="90"/>
      <c r="H48" s="92"/>
      <c r="I48" s="93"/>
      <c r="J48" s="92"/>
      <c r="K48" s="93"/>
      <c r="L48" s="90"/>
      <c r="M48" s="90"/>
      <c r="N48" s="90"/>
      <c r="O48" s="93"/>
    </row>
    <row r="49" spans="1:15" ht="80">
      <c r="A49" s="96" t="s">
        <v>144</v>
      </c>
      <c r="B49" s="95" t="str">
        <f>'(2)必要事項入力※代理店様ご記入※'!E113</f>
        <v>×</v>
      </c>
      <c r="C49" s="85" t="s">
        <v>131</v>
      </c>
      <c r="F49" s="87" t="s">
        <v>135</v>
      </c>
      <c r="G49" s="87" t="s">
        <v>108</v>
      </c>
      <c r="H49" s="89" t="s">
        <v>253</v>
      </c>
      <c r="I49" s="89" t="s">
        <v>294</v>
      </c>
    </row>
    <row r="50" spans="1:15" ht="40">
      <c r="A50" s="96"/>
      <c r="B50" s="95"/>
      <c r="H50" s="89"/>
      <c r="I50" s="104" t="s">
        <v>254</v>
      </c>
    </row>
    <row r="51" spans="1:15" ht="20">
      <c r="J51" s="86">
        <v>1</v>
      </c>
      <c r="K51" s="89" t="s">
        <v>98</v>
      </c>
    </row>
    <row r="52" spans="1:15" ht="20">
      <c r="J52" s="86">
        <v>2</v>
      </c>
      <c r="K52" s="89" t="s">
        <v>99</v>
      </c>
    </row>
    <row r="53" spans="1:15" ht="20">
      <c r="J53" s="86">
        <v>3</v>
      </c>
      <c r="K53" s="89" t="s">
        <v>11</v>
      </c>
    </row>
    <row r="54" spans="1:15" ht="20">
      <c r="J54" s="86">
        <v>4</v>
      </c>
      <c r="K54" s="89" t="s">
        <v>100</v>
      </c>
    </row>
    <row r="55" spans="1:15" ht="20">
      <c r="J55" s="86">
        <v>5</v>
      </c>
      <c r="K55" s="89" t="s">
        <v>101</v>
      </c>
    </row>
    <row r="56" spans="1:15">
      <c r="A56" s="90"/>
      <c r="B56" s="91"/>
      <c r="C56" s="91"/>
      <c r="D56" s="166" t="s">
        <v>111</v>
      </c>
      <c r="E56" s="90"/>
      <c r="F56" s="90"/>
      <c r="G56" s="90"/>
      <c r="H56" s="92"/>
      <c r="I56" s="93"/>
      <c r="J56" s="92"/>
      <c r="K56" s="93"/>
      <c r="L56" s="90"/>
      <c r="M56" s="90"/>
      <c r="N56" s="90"/>
      <c r="O56" s="93"/>
    </row>
    <row r="57" spans="1:15" ht="40">
      <c r="A57" s="87" t="s">
        <v>109</v>
      </c>
      <c r="B57" s="85" t="str">
        <f>'(2)必要事項入力※代理店様ご記入※'!E37</f>
        <v>×</v>
      </c>
      <c r="C57" s="85" t="s">
        <v>140</v>
      </c>
      <c r="F57" s="87" t="s">
        <v>135</v>
      </c>
      <c r="G57" s="87" t="s">
        <v>108</v>
      </c>
      <c r="H57" s="89" t="s">
        <v>252</v>
      </c>
      <c r="I57" s="89" t="s">
        <v>295</v>
      </c>
    </row>
    <row r="58" spans="1:15" ht="40">
      <c r="H58" s="89"/>
      <c r="I58" s="104" t="s">
        <v>301</v>
      </c>
    </row>
    <row r="59" spans="1:15" ht="20">
      <c r="J59" s="86">
        <v>1</v>
      </c>
      <c r="K59" s="89" t="s">
        <v>102</v>
      </c>
    </row>
    <row r="60" spans="1:15" ht="20">
      <c r="J60" s="86">
        <v>2</v>
      </c>
      <c r="K60" s="89" t="s">
        <v>103</v>
      </c>
    </row>
    <row r="61" spans="1:15" ht="20">
      <c r="J61" s="86">
        <v>3</v>
      </c>
      <c r="K61" s="89" t="s">
        <v>11</v>
      </c>
    </row>
    <row r="62" spans="1:15" ht="40">
      <c r="J62" s="86">
        <v>4</v>
      </c>
      <c r="K62" s="89" t="s">
        <v>104</v>
      </c>
    </row>
    <row r="63" spans="1:15" ht="40">
      <c r="J63" s="86">
        <v>5</v>
      </c>
      <c r="K63" s="89" t="s">
        <v>105</v>
      </c>
    </row>
    <row r="64" spans="1:15">
      <c r="A64" s="90"/>
      <c r="B64" s="91"/>
      <c r="C64" s="91"/>
      <c r="D64" s="166" t="s">
        <v>111</v>
      </c>
      <c r="E64" s="90"/>
      <c r="F64" s="90"/>
      <c r="G64" s="90"/>
      <c r="H64" s="92"/>
      <c r="I64" s="93"/>
      <c r="J64" s="92"/>
      <c r="K64" s="93"/>
      <c r="L64" s="90"/>
      <c r="M64" s="90"/>
      <c r="N64" s="90"/>
      <c r="O64" s="93"/>
    </row>
    <row r="65" spans="1:15" ht="65.25" customHeight="1">
      <c r="A65" s="94" t="s">
        <v>115</v>
      </c>
      <c r="B65" s="95" t="str">
        <f>'(2)必要事項入力※代理店様ご記入※'!E38</f>
        <v>〇</v>
      </c>
      <c r="C65" s="85" t="s">
        <v>141</v>
      </c>
      <c r="F65" s="87" t="s">
        <v>135</v>
      </c>
      <c r="G65" s="87" t="s">
        <v>108</v>
      </c>
      <c r="H65" s="89" t="s">
        <v>252</v>
      </c>
      <c r="I65" s="89" t="s">
        <v>296</v>
      </c>
      <c r="O65" s="113" t="s">
        <v>302</v>
      </c>
    </row>
    <row r="66" spans="1:15" ht="40">
      <c r="I66" s="104" t="s">
        <v>254</v>
      </c>
    </row>
    <row r="67" spans="1:15" ht="20">
      <c r="J67" s="86">
        <v>1</v>
      </c>
      <c r="K67" s="89" t="s">
        <v>136</v>
      </c>
    </row>
    <row r="68" spans="1:15" ht="20">
      <c r="J68" s="86">
        <v>2</v>
      </c>
      <c r="K68" s="89" t="s">
        <v>137</v>
      </c>
    </row>
    <row r="69" spans="1:15" ht="20">
      <c r="J69" s="86">
        <v>3</v>
      </c>
      <c r="K69" s="89" t="s">
        <v>11</v>
      </c>
    </row>
    <row r="70" spans="1:15" ht="20">
      <c r="J70" s="86">
        <v>4</v>
      </c>
      <c r="K70" s="89" t="s">
        <v>138</v>
      </c>
    </row>
    <row r="71" spans="1:15" ht="20">
      <c r="J71" s="86">
        <v>5</v>
      </c>
      <c r="K71" s="89" t="s">
        <v>139</v>
      </c>
    </row>
    <row r="72" spans="1:15">
      <c r="A72" s="90"/>
      <c r="B72" s="91"/>
      <c r="C72" s="91"/>
      <c r="D72" s="166" t="s">
        <v>111</v>
      </c>
      <c r="E72" s="90"/>
      <c r="F72" s="90"/>
      <c r="G72" s="90"/>
      <c r="H72" s="92"/>
      <c r="I72" s="93"/>
      <c r="J72" s="92"/>
      <c r="K72" s="93"/>
      <c r="L72" s="90"/>
      <c r="M72" s="90"/>
      <c r="N72" s="90"/>
      <c r="O72" s="93"/>
    </row>
    <row r="73" spans="1:15" ht="60">
      <c r="A73" s="87" t="s">
        <v>109</v>
      </c>
      <c r="B73" s="85" t="str">
        <f>'(2)必要事項入力※代理店様ご記入※'!E39</f>
        <v>×</v>
      </c>
      <c r="C73" s="85" t="s">
        <v>142</v>
      </c>
      <c r="F73" s="87" t="s">
        <v>135</v>
      </c>
      <c r="G73" s="87" t="s">
        <v>108</v>
      </c>
      <c r="H73" s="89" t="s">
        <v>252</v>
      </c>
      <c r="I73" s="89" t="s">
        <v>297</v>
      </c>
    </row>
    <row r="74" spans="1:15" ht="40">
      <c r="H74" s="89"/>
      <c r="I74" s="104" t="s">
        <v>254</v>
      </c>
    </row>
    <row r="75" spans="1:15" ht="20">
      <c r="J75" s="86">
        <v>1</v>
      </c>
      <c r="K75" s="89" t="s">
        <v>76</v>
      </c>
    </row>
    <row r="76" spans="1:15" ht="20">
      <c r="J76" s="86">
        <v>2</v>
      </c>
      <c r="K76" s="89" t="s">
        <v>77</v>
      </c>
    </row>
    <row r="77" spans="1:15" ht="20">
      <c r="J77" s="86">
        <v>3</v>
      </c>
      <c r="K77" s="89" t="s">
        <v>11</v>
      </c>
    </row>
    <row r="78" spans="1:15" ht="20">
      <c r="J78" s="86">
        <v>4</v>
      </c>
      <c r="K78" s="89" t="s">
        <v>248</v>
      </c>
    </row>
    <row r="79" spans="1:15" ht="20">
      <c r="J79" s="86">
        <v>5</v>
      </c>
      <c r="K79" s="89" t="s">
        <v>249</v>
      </c>
    </row>
    <row r="80" spans="1:15">
      <c r="A80" s="90"/>
      <c r="B80" s="91"/>
      <c r="C80" s="91"/>
      <c r="D80" s="166" t="s">
        <v>111</v>
      </c>
      <c r="E80" s="90"/>
      <c r="F80" s="90"/>
      <c r="G80" s="90"/>
      <c r="H80" s="92"/>
      <c r="I80" s="93"/>
      <c r="J80" s="92"/>
      <c r="K80" s="93"/>
      <c r="L80" s="90"/>
      <c r="M80" s="90"/>
      <c r="N80" s="90"/>
      <c r="O80" s="93"/>
    </row>
    <row r="81" spans="1:15" ht="57.75" customHeight="1" thickBot="1">
      <c r="A81" s="94" t="s">
        <v>115</v>
      </c>
      <c r="B81" s="95" t="str">
        <f>'(2)必要事項入力※代理店様ご記入※'!E40</f>
        <v>〇</v>
      </c>
      <c r="C81" s="85" t="s">
        <v>145</v>
      </c>
      <c r="E81" s="87" t="s">
        <v>303</v>
      </c>
      <c r="F81" s="87" t="s">
        <v>145</v>
      </c>
      <c r="G81" s="87" t="s">
        <v>145</v>
      </c>
      <c r="H81" s="89" t="s">
        <v>410</v>
      </c>
      <c r="I81" s="181" t="s">
        <v>411</v>
      </c>
    </row>
    <row r="82" spans="1:15" ht="21" thickBot="1">
      <c r="A82" s="94"/>
      <c r="B82" s="95"/>
      <c r="H82" s="89"/>
      <c r="I82" s="107" t="s">
        <v>412</v>
      </c>
    </row>
    <row r="83" spans="1:15" ht="19.5" customHeight="1"/>
    <row r="84" spans="1:15">
      <c r="A84" s="90"/>
      <c r="B84" s="91"/>
      <c r="C84" s="91"/>
      <c r="D84" s="166" t="s">
        <v>111</v>
      </c>
      <c r="E84" s="90"/>
      <c r="F84" s="90"/>
      <c r="G84" s="90"/>
      <c r="H84" s="92"/>
      <c r="I84" s="93"/>
      <c r="J84" s="92"/>
      <c r="K84" s="93"/>
      <c r="L84" s="92"/>
      <c r="M84" s="92"/>
      <c r="N84" s="92"/>
      <c r="O84" s="93"/>
    </row>
    <row r="85" spans="1:15" ht="40">
      <c r="A85" s="94" t="s">
        <v>7</v>
      </c>
      <c r="B85" s="95" t="str">
        <f>'(2)必要事項入力※代理店様ご記入※'!E40</f>
        <v>〇</v>
      </c>
      <c r="C85" s="85" t="s">
        <v>146</v>
      </c>
      <c r="F85" s="87" t="s">
        <v>135</v>
      </c>
      <c r="G85" s="87" t="s">
        <v>108</v>
      </c>
      <c r="H85" s="89" t="s">
        <v>410</v>
      </c>
      <c r="I85" s="89" t="s">
        <v>413</v>
      </c>
      <c r="L85" s="86"/>
      <c r="M85" s="86"/>
      <c r="N85" s="86"/>
    </row>
    <row r="86" spans="1:15" ht="60">
      <c r="I86" s="104" t="s">
        <v>438</v>
      </c>
      <c r="L86" s="86"/>
      <c r="M86" s="86"/>
      <c r="N86" s="86"/>
    </row>
    <row r="87" spans="1:15" ht="81" thickBot="1">
      <c r="I87" s="89" t="s">
        <v>423</v>
      </c>
      <c r="L87" s="86"/>
      <c r="M87" s="86"/>
      <c r="N87" s="86"/>
    </row>
    <row r="88" spans="1:15" ht="21" thickBot="1">
      <c r="A88" s="94"/>
      <c r="B88" s="95"/>
      <c r="H88" s="89"/>
      <c r="I88" s="107" t="s">
        <v>412</v>
      </c>
    </row>
    <row r="89" spans="1:15">
      <c r="L89" s="86"/>
      <c r="M89" s="86"/>
      <c r="N89" s="86"/>
    </row>
    <row r="90" spans="1:15" ht="20">
      <c r="K90" s="162" t="s">
        <v>414</v>
      </c>
      <c r="L90" s="86"/>
      <c r="M90" s="86"/>
      <c r="N90" s="86"/>
      <c r="O90" s="89" t="s">
        <v>217</v>
      </c>
    </row>
    <row r="91" spans="1:15" ht="20">
      <c r="J91" s="86">
        <v>1</v>
      </c>
      <c r="K91" s="89" t="s">
        <v>415</v>
      </c>
      <c r="L91" s="86"/>
      <c r="M91" s="86"/>
      <c r="N91" s="86"/>
    </row>
    <row r="92" spans="1:15" ht="20">
      <c r="J92" s="86">
        <v>2</v>
      </c>
      <c r="K92" s="89" t="s">
        <v>416</v>
      </c>
      <c r="L92" s="86"/>
      <c r="M92" s="86"/>
      <c r="N92" s="86"/>
    </row>
    <row r="93" spans="1:15" ht="20">
      <c r="J93" s="86">
        <v>3</v>
      </c>
      <c r="K93" s="89" t="s">
        <v>417</v>
      </c>
      <c r="L93" s="86"/>
      <c r="M93" s="86"/>
      <c r="N93" s="86"/>
    </row>
    <row r="94" spans="1:15">
      <c r="A94" s="90"/>
      <c r="B94" s="91"/>
      <c r="C94" s="91"/>
      <c r="D94" s="166" t="s">
        <v>111</v>
      </c>
      <c r="E94" s="90"/>
      <c r="F94" s="90"/>
      <c r="G94" s="90"/>
      <c r="H94" s="92"/>
      <c r="I94" s="93"/>
      <c r="J94" s="92"/>
      <c r="K94" s="93"/>
      <c r="L94" s="90"/>
      <c r="M94" s="90"/>
      <c r="N94" s="90"/>
      <c r="O94" s="93"/>
    </row>
    <row r="95" spans="1:15" ht="40">
      <c r="A95" s="87" t="s">
        <v>109</v>
      </c>
      <c r="B95" s="85" t="str">
        <f>'(2)必要事項入力※代理店様ご記入※'!E41</f>
        <v>×</v>
      </c>
      <c r="C95" s="85" t="s">
        <v>272</v>
      </c>
      <c r="F95" s="86" t="s">
        <v>304</v>
      </c>
      <c r="G95" s="86" t="s">
        <v>250</v>
      </c>
      <c r="H95" s="89" t="s">
        <v>424</v>
      </c>
      <c r="I95" s="89" t="s">
        <v>418</v>
      </c>
      <c r="O95" s="86"/>
    </row>
    <row r="96" spans="1:15" ht="20">
      <c r="F96" s="86"/>
      <c r="G96" s="86"/>
      <c r="K96" s="162" t="s">
        <v>390</v>
      </c>
      <c r="L96" s="87" t="s">
        <v>108</v>
      </c>
      <c r="O96" s="86" t="s">
        <v>251</v>
      </c>
    </row>
    <row r="97" spans="1:15" ht="20">
      <c r="F97" s="86"/>
      <c r="G97" s="86"/>
      <c r="J97" s="86">
        <v>1</v>
      </c>
      <c r="K97" s="89" t="s">
        <v>263</v>
      </c>
      <c r="L97" s="87" t="s">
        <v>147</v>
      </c>
    </row>
    <row r="98" spans="1:15" ht="20">
      <c r="F98" s="86"/>
      <c r="G98" s="86"/>
      <c r="J98" s="86">
        <v>2</v>
      </c>
      <c r="K98" s="89" t="s">
        <v>264</v>
      </c>
      <c r="L98" s="87" t="s">
        <v>147</v>
      </c>
    </row>
    <row r="99" spans="1:15" ht="20">
      <c r="F99" s="86"/>
      <c r="G99" s="86"/>
      <c r="J99" s="86">
        <v>3</v>
      </c>
      <c r="K99" s="89" t="s">
        <v>265</v>
      </c>
      <c r="L99" s="87" t="s">
        <v>147</v>
      </c>
    </row>
    <row r="100" spans="1:15" ht="20">
      <c r="F100" s="86"/>
      <c r="G100" s="86"/>
      <c r="J100" s="86">
        <v>4</v>
      </c>
      <c r="K100" s="89" t="s">
        <v>266</v>
      </c>
      <c r="L100" s="87" t="s">
        <v>147</v>
      </c>
    </row>
    <row r="101" spans="1:15" ht="20">
      <c r="F101" s="86"/>
      <c r="G101" s="86"/>
      <c r="J101" s="86">
        <v>5</v>
      </c>
      <c r="K101" s="89" t="s">
        <v>267</v>
      </c>
      <c r="L101" s="87" t="s">
        <v>147</v>
      </c>
    </row>
    <row r="102" spans="1:15" ht="20">
      <c r="F102" s="86"/>
      <c r="G102" s="86"/>
      <c r="K102" s="162" t="s">
        <v>391</v>
      </c>
      <c r="L102" s="87" t="s">
        <v>147</v>
      </c>
      <c r="O102" s="86" t="s">
        <v>251</v>
      </c>
    </row>
    <row r="103" spans="1:15" ht="20">
      <c r="F103" s="86"/>
      <c r="G103" s="86"/>
      <c r="J103" s="86">
        <v>6</v>
      </c>
      <c r="K103" s="89" t="s">
        <v>394</v>
      </c>
      <c r="L103" s="87" t="s">
        <v>147</v>
      </c>
    </row>
    <row r="104" spans="1:15" ht="20">
      <c r="F104" s="86"/>
      <c r="G104" s="86"/>
      <c r="J104" s="86">
        <v>7</v>
      </c>
      <c r="K104" s="89" t="s">
        <v>395</v>
      </c>
      <c r="L104" s="87" t="s">
        <v>147</v>
      </c>
      <c r="O104" s="86" t="s">
        <v>268</v>
      </c>
    </row>
    <row r="105" spans="1:15" ht="20">
      <c r="F105" s="86"/>
      <c r="G105" s="86"/>
      <c r="J105" s="86">
        <v>8</v>
      </c>
      <c r="K105" s="89" t="s">
        <v>396</v>
      </c>
      <c r="L105" s="87" t="s">
        <v>147</v>
      </c>
      <c r="O105" s="86" t="s">
        <v>269</v>
      </c>
    </row>
    <row r="106" spans="1:15" ht="40">
      <c r="F106" s="86"/>
      <c r="G106" s="86"/>
      <c r="J106" s="86">
        <v>9</v>
      </c>
      <c r="K106" s="89" t="s">
        <v>397</v>
      </c>
      <c r="L106" s="87" t="s">
        <v>147</v>
      </c>
    </row>
    <row r="107" spans="1:15" ht="40">
      <c r="F107" s="86"/>
      <c r="G107" s="86"/>
      <c r="J107" s="86">
        <v>10</v>
      </c>
      <c r="K107" s="89" t="s">
        <v>398</v>
      </c>
      <c r="L107" s="87" t="s">
        <v>147</v>
      </c>
    </row>
    <row r="108" spans="1:15" ht="40">
      <c r="F108" s="86"/>
      <c r="G108" s="86"/>
      <c r="J108" s="86">
        <v>11</v>
      </c>
      <c r="K108" s="89" t="s">
        <v>399</v>
      </c>
      <c r="L108" s="87" t="s">
        <v>147</v>
      </c>
    </row>
    <row r="109" spans="1:15" ht="20">
      <c r="F109" s="86"/>
      <c r="G109" s="86"/>
      <c r="K109" s="162" t="s">
        <v>386</v>
      </c>
      <c r="O109" s="86" t="s">
        <v>251</v>
      </c>
    </row>
    <row r="110" spans="1:15" ht="20">
      <c r="F110" s="86"/>
      <c r="G110" s="86"/>
      <c r="J110" s="86">
        <v>12</v>
      </c>
      <c r="K110" s="89" t="s">
        <v>75</v>
      </c>
      <c r="N110" s="87" t="s">
        <v>147</v>
      </c>
    </row>
    <row r="111" spans="1:15" s="101" customFormat="1" ht="33" customHeight="1">
      <c r="A111" s="97"/>
      <c r="B111" s="98" t="s">
        <v>148</v>
      </c>
      <c r="C111" s="98"/>
      <c r="D111" s="167"/>
      <c r="E111" s="97"/>
      <c r="F111" s="97"/>
      <c r="G111" s="97"/>
      <c r="H111" s="99"/>
      <c r="I111" s="100"/>
      <c r="J111" s="99"/>
      <c r="K111" s="100"/>
      <c r="L111" s="97"/>
      <c r="M111" s="97"/>
      <c r="N111" s="97"/>
      <c r="O111" s="100"/>
    </row>
  </sheetData>
  <autoFilter ref="A2:O111" xr:uid="{00000000-0009-0000-0000-000003000000}"/>
  <customSheetViews>
    <customSheetView guid="{8AEE2283-5F9E-4D49-9CEC-3CA3AD06F9E5}" scale="85" showPageBreaks="1" showAutoFilter="1">
      <pane ySplit="1" topLeftCell="A2" activePane="bottomLeft" state="frozen"/>
      <selection pane="bottomLeft" activeCell="A2" sqref="A2"/>
      <pageMargins left="0.7" right="0.7" top="0.75" bottom="0.75" header="0.3" footer="0.3"/>
      <pageSetup paperSize="9" orientation="portrait" r:id="rId1"/>
      <autoFilter ref="A1:O187" xr:uid="{5621C995-F5F8-2142-AFA3-280A085EFC43}"/>
    </customSheetView>
    <customSheetView guid="{9936D682-B6CC-4F54-8759-ECCBC5D1934B}" scale="85" showAutoFilter="1">
      <pane ySplit="1" topLeftCell="A2" activePane="bottomLeft" state="frozen"/>
      <selection pane="bottomLeft" activeCell="A2" sqref="A2"/>
      <pageMargins left="0.7" right="0.7" top="0.75" bottom="0.75" header="0.3" footer="0.3"/>
      <pageSetup paperSize="9" orientation="portrait" r:id="rId2"/>
      <autoFilter ref="A1:O187" xr:uid="{DD6A6F53-B96C-514B-9E8E-BCC69C548C13}"/>
    </customSheetView>
    <customSheetView guid="{6F6D0566-7B4E-4874-BCDD-39709E95193A}" scale="60" showPageBreaks="1" showAutoFilter="1" view="pageBreakPreview">
      <pane ySplit="1" topLeftCell="A2" activePane="bottomLeft" state="frozen"/>
      <selection pane="bottomLeft"/>
      <pageMargins left="0.7" right="0.7" top="0.75" bottom="0.75" header="0.3" footer="0.3"/>
      <pageSetup paperSize="9" orientation="landscape" r:id="rId3"/>
      <autoFilter ref="A1:O187" xr:uid="{29727FF1-7DB6-854F-9720-BAC3FD29DD47}"/>
    </customSheetView>
  </customSheetViews>
  <mergeCells count="1">
    <mergeCell ref="O34:O37"/>
  </mergeCells>
  <phoneticPr fontId="8"/>
  <conditionalFormatting sqref="A1 B2:B1048576">
    <cfRule type="cellIs" dxfId="20" priority="59" operator="equal">
      <formula>"〇"</formula>
    </cfRule>
    <cfRule type="cellIs" dxfId="19" priority="54" operator="equal">
      <formula>"×"</formula>
    </cfRule>
  </conditionalFormatting>
  <conditionalFormatting sqref="D81:D83">
    <cfRule type="expression" dxfId="18" priority="67">
      <formula>AND($B$81="×")</formula>
    </cfRule>
  </conditionalFormatting>
  <conditionalFormatting sqref="D88">
    <cfRule type="expression" dxfId="17" priority="2">
      <formula>AND($B$81="×")</formula>
    </cfRule>
  </conditionalFormatting>
  <conditionalFormatting sqref="D85:G85 I85:O85">
    <cfRule type="expression" dxfId="16" priority="7">
      <formula>AND($B$85="×")</formula>
    </cfRule>
  </conditionalFormatting>
  <conditionalFormatting sqref="D3:O15">
    <cfRule type="expression" dxfId="15" priority="75">
      <formula>AND($B$3="×")</formula>
    </cfRule>
  </conditionalFormatting>
  <conditionalFormatting sqref="D17:O29">
    <cfRule type="expression" dxfId="14" priority="74">
      <formula>AND($B$17="×")</formula>
    </cfRule>
  </conditionalFormatting>
  <conditionalFormatting sqref="D31:O39">
    <cfRule type="expression" dxfId="13" priority="19">
      <formula>AND($B$31="×")</formula>
    </cfRule>
  </conditionalFormatting>
  <conditionalFormatting sqref="D41:O47">
    <cfRule type="expression" dxfId="12" priority="72">
      <formula>AND($B$41="×")</formula>
    </cfRule>
  </conditionalFormatting>
  <conditionalFormatting sqref="D49:O55">
    <cfRule type="expression" dxfId="11" priority="71">
      <formula>AND($B$49="×")</formula>
    </cfRule>
  </conditionalFormatting>
  <conditionalFormatting sqref="D57:O63">
    <cfRule type="expression" dxfId="10" priority="70">
      <formula>AND($B$57="×")</formula>
    </cfRule>
  </conditionalFormatting>
  <conditionalFormatting sqref="D65:O71">
    <cfRule type="expression" dxfId="9" priority="15">
      <formula>AND($B$65="×")</formula>
    </cfRule>
  </conditionalFormatting>
  <conditionalFormatting sqref="D73:O79">
    <cfRule type="expression" dxfId="8" priority="68">
      <formula>AND($B$73="×")</formula>
    </cfRule>
  </conditionalFormatting>
  <conditionalFormatting sqref="D86:O87">
    <cfRule type="expression" dxfId="7" priority="4">
      <formula>AND($B$85="×")</formula>
    </cfRule>
  </conditionalFormatting>
  <conditionalFormatting sqref="D89:O93">
    <cfRule type="expression" dxfId="6" priority="1">
      <formula>AND($B$85="×")</formula>
    </cfRule>
  </conditionalFormatting>
  <conditionalFormatting sqref="D95:O110">
    <cfRule type="expression" dxfId="5" priority="44">
      <formula>AND($B$95="×")</formula>
    </cfRule>
  </conditionalFormatting>
  <conditionalFormatting sqref="I82">
    <cfRule type="expression" dxfId="4" priority="107">
      <formula>AND(#REF!="×")</formula>
    </cfRule>
  </conditionalFormatting>
  <conditionalFormatting sqref="I88">
    <cfRule type="expression" dxfId="3" priority="3">
      <formula>AND(#REF!="×")</formula>
    </cfRule>
  </conditionalFormatting>
  <pageMargins left="0.23622047244094491" right="0.23622047244094491" top="0.74803149606299213" bottom="0.74803149606299213" header="0.31496062992125984" footer="0.31496062992125984"/>
  <pageSetup paperSize="9" scale="61" fitToHeight="8" orientation="landscape" r:id="rId4"/>
  <headerFooter>
    <oddHeader>&amp;C&amp;F&amp;A</oddHeader>
    <oddFooter>&amp;P ページ</oddFooter>
  </headerFooter>
  <rowBreaks count="2" manualBreakCount="2">
    <brk id="30" max="14" man="1"/>
    <brk id="64" max="14" man="1"/>
  </rowBreaks>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X19"/>
  <sheetViews>
    <sheetView showGridLines="0" zoomScaleNormal="100" workbookViewId="0"/>
  </sheetViews>
  <sheetFormatPr baseColWidth="10" defaultColWidth="8.85546875" defaultRowHeight="19"/>
  <cols>
    <col min="1" max="1" width="2.85546875" customWidth="1"/>
    <col min="2" max="2" width="7.5703125" style="80" bestFit="1" customWidth="1"/>
    <col min="3" max="3" width="24.28515625" style="80" bestFit="1" customWidth="1"/>
    <col min="4" max="4" width="7.140625" style="81" bestFit="1" customWidth="1"/>
    <col min="5" max="5" width="67.140625" style="80" customWidth="1"/>
    <col min="6" max="6" width="11.42578125" style="79" customWidth="1"/>
    <col min="7" max="8" width="4.85546875" style="79" customWidth="1"/>
    <col min="9" max="11" width="8.140625" style="79" customWidth="1"/>
    <col min="12" max="12" width="2.5703125" style="79" customWidth="1"/>
    <col min="13" max="13" width="8.140625" style="79" customWidth="1"/>
    <col min="14" max="14" width="2.5703125" style="79" customWidth="1"/>
    <col min="15" max="15" width="1.5703125" customWidth="1"/>
    <col min="16" max="16" width="12.140625" customWidth="1"/>
    <col min="17" max="20" width="8.85546875" customWidth="1"/>
  </cols>
  <sheetData>
    <row r="1" spans="1:24" ht="23">
      <c r="C1" s="157" t="str">
        <f>IF('(2)必要事項入力※代理店様ご記入※'!$E$21="指定あり","prefectureの条件を追加してください","")</f>
        <v/>
      </c>
    </row>
    <row r="2" spans="1:24" ht="20" thickBot="1">
      <c r="A2" s="171"/>
      <c r="E2" s="88" t="s">
        <v>400</v>
      </c>
      <c r="F2" s="79" t="s">
        <v>306</v>
      </c>
    </row>
    <row r="3" spans="1:24" ht="20" thickBot="1">
      <c r="B3" s="210" t="s">
        <v>241</v>
      </c>
      <c r="C3" s="212" t="s">
        <v>238</v>
      </c>
      <c r="D3" s="214" t="s">
        <v>239</v>
      </c>
      <c r="E3" s="212" t="s">
        <v>240</v>
      </c>
      <c r="F3" s="216" t="s">
        <v>245</v>
      </c>
      <c r="G3" s="216" t="s">
        <v>182</v>
      </c>
      <c r="H3" s="216"/>
      <c r="I3" s="216" t="s">
        <v>242</v>
      </c>
      <c r="J3" s="216" t="s">
        <v>243</v>
      </c>
      <c r="K3" s="216" t="s">
        <v>305</v>
      </c>
      <c r="L3" s="216"/>
      <c r="M3" s="216"/>
      <c r="N3" s="216"/>
      <c r="Q3" s="126" t="s">
        <v>307</v>
      </c>
      <c r="R3" s="127"/>
      <c r="S3" s="127"/>
      <c r="T3" s="128"/>
    </row>
    <row r="4" spans="1:24" ht="20" thickBot="1">
      <c r="B4" s="211"/>
      <c r="C4" s="213"/>
      <c r="D4" s="215"/>
      <c r="E4" s="213"/>
      <c r="F4" s="217"/>
      <c r="G4" s="217"/>
      <c r="H4" s="217"/>
      <c r="I4" s="217"/>
      <c r="J4" s="217"/>
      <c r="K4" s="217" t="s">
        <v>427</v>
      </c>
      <c r="L4" s="217"/>
      <c r="M4" s="218" t="s">
        <v>428</v>
      </c>
      <c r="N4" s="218"/>
      <c r="Q4" s="129" t="s">
        <v>182</v>
      </c>
      <c r="R4" s="130"/>
      <c r="S4" s="131" t="s">
        <v>242</v>
      </c>
      <c r="T4" s="132" t="s">
        <v>243</v>
      </c>
    </row>
    <row r="5" spans="1:24" ht="21" thickBot="1">
      <c r="B5" s="172"/>
      <c r="C5" s="172" t="s">
        <v>262</v>
      </c>
      <c r="D5" s="173">
        <f>SUM(D6:D17)</f>
        <v>1800</v>
      </c>
      <c r="E5" s="174"/>
      <c r="F5" s="175"/>
      <c r="G5" s="176"/>
      <c r="H5" s="176"/>
      <c r="I5" s="176"/>
      <c r="J5" s="176"/>
      <c r="K5" s="176"/>
      <c r="L5" s="176"/>
      <c r="M5" s="176"/>
      <c r="N5" s="177"/>
      <c r="Q5" s="134" t="s">
        <v>308</v>
      </c>
      <c r="R5" s="135" t="s">
        <v>309</v>
      </c>
      <c r="S5" s="135" t="s">
        <v>310</v>
      </c>
      <c r="T5" s="136" t="s">
        <v>311</v>
      </c>
    </row>
    <row r="6" spans="1:24">
      <c r="B6" s="115">
        <v>1</v>
      </c>
      <c r="C6" s="178" t="str">
        <f>F6&amp;H6&amp;" "&amp;I6&amp;"-"&amp;J6&amp;"歳"</f>
        <v>【記事接触】男性 15-29歳</v>
      </c>
      <c r="D6" s="182">
        <v>250</v>
      </c>
      <c r="E6" s="115" t="str">
        <f t="shared" ref="E6:E11" si="0">" ( (sex="&amp;G6&amp; " and age="&amp;I6&amp;"-"&amp;J6&amp;") and (mid_list"&amp;K6&amp;"="&amp;L6&amp;" and "&amp;"mid_list"&amp;M6&amp;"="&amp;N6&amp;") )"</f>
        <v xml:space="preserve"> ( (sex=1 and age=15-29) and (mid_list●●●●=1 and mid_list▲▲▲▲=1) )</v>
      </c>
      <c r="F6" s="122" t="s">
        <v>425</v>
      </c>
      <c r="G6" s="123">
        <v>1</v>
      </c>
      <c r="H6" s="123" t="s">
        <v>183</v>
      </c>
      <c r="I6" s="123">
        <v>15</v>
      </c>
      <c r="J6" s="123">
        <v>29</v>
      </c>
      <c r="K6" s="123" t="s">
        <v>244</v>
      </c>
      <c r="L6" s="123">
        <v>1</v>
      </c>
      <c r="M6" s="123" t="s">
        <v>439</v>
      </c>
      <c r="N6" s="124">
        <v>1</v>
      </c>
      <c r="P6" s="133" t="str">
        <f>H6&amp;" "&amp;I6&amp;"-"&amp;J6&amp;"歳"</f>
        <v>男性 15-29歳</v>
      </c>
      <c r="Q6" s="134" t="str">
        <f t="shared" ref="Q6:T11" si="1">IF(G6=G12,"○","×")</f>
        <v>○</v>
      </c>
      <c r="R6" s="135" t="str">
        <f t="shared" si="1"/>
        <v>○</v>
      </c>
      <c r="S6" s="135" t="str">
        <f t="shared" si="1"/>
        <v>○</v>
      </c>
      <c r="T6" s="136" t="str">
        <f t="shared" si="1"/>
        <v>○</v>
      </c>
      <c r="U6" s="139"/>
      <c r="V6" s="139"/>
      <c r="W6" s="139"/>
      <c r="X6" s="139"/>
    </row>
    <row r="7" spans="1:24">
      <c r="B7" s="116">
        <v>2</v>
      </c>
      <c r="C7" s="179" t="str">
        <f t="shared" ref="C7:C17" si="2">F7&amp;H7&amp;" "&amp;I7&amp;"-"&amp;J7&amp;"歳"</f>
        <v>【記事接触】男性 30-49歳</v>
      </c>
      <c r="D7" s="183">
        <v>250</v>
      </c>
      <c r="E7" s="116" t="str">
        <f t="shared" si="0"/>
        <v xml:space="preserve"> ( (sex=1 and age=30-49) and (mid_list●●●●=1 and mid_list▲▲▲▲=1) )</v>
      </c>
      <c r="F7" s="118" t="s">
        <v>425</v>
      </c>
      <c r="G7" s="114">
        <v>1</v>
      </c>
      <c r="H7" s="114" t="s">
        <v>183</v>
      </c>
      <c r="I7" s="114">
        <v>30</v>
      </c>
      <c r="J7" s="114">
        <v>49</v>
      </c>
      <c r="K7" s="114" t="s">
        <v>244</v>
      </c>
      <c r="L7" s="114">
        <v>1</v>
      </c>
      <c r="M7" s="114" t="s">
        <v>439</v>
      </c>
      <c r="N7" s="119">
        <v>1</v>
      </c>
      <c r="P7" s="137" t="str">
        <f t="shared" ref="P7:P11" si="3">H7&amp;" "&amp;I7&amp;"-"&amp;J7&amp;"歳"</f>
        <v>男性 30-49歳</v>
      </c>
      <c r="Q7" s="138" t="str">
        <f t="shared" si="1"/>
        <v>○</v>
      </c>
      <c r="R7" s="139" t="str">
        <f t="shared" si="1"/>
        <v>○</v>
      </c>
      <c r="S7" s="139" t="str">
        <f t="shared" si="1"/>
        <v>○</v>
      </c>
      <c r="T7" s="140" t="str">
        <f t="shared" si="1"/>
        <v>○</v>
      </c>
    </row>
    <row r="8" spans="1:24">
      <c r="B8" s="116">
        <v>3</v>
      </c>
      <c r="C8" s="179" t="str">
        <f t="shared" si="2"/>
        <v>【記事接触】男性 50-69歳</v>
      </c>
      <c r="D8" s="183">
        <v>250</v>
      </c>
      <c r="E8" s="116" t="str">
        <f t="shared" si="0"/>
        <v xml:space="preserve"> ( (sex=1 and age=50-69) and (mid_list●●●●=1 and mid_list▲▲▲▲=1) )</v>
      </c>
      <c r="F8" s="118" t="s">
        <v>425</v>
      </c>
      <c r="G8" s="114">
        <v>1</v>
      </c>
      <c r="H8" s="114" t="s">
        <v>183</v>
      </c>
      <c r="I8" s="114">
        <v>50</v>
      </c>
      <c r="J8" s="114">
        <v>69</v>
      </c>
      <c r="K8" s="114" t="s">
        <v>244</v>
      </c>
      <c r="L8" s="114">
        <v>1</v>
      </c>
      <c r="M8" s="114" t="s">
        <v>439</v>
      </c>
      <c r="N8" s="119">
        <v>1</v>
      </c>
      <c r="P8" s="137" t="str">
        <f t="shared" si="3"/>
        <v>男性 50-69歳</v>
      </c>
      <c r="Q8" s="138" t="str">
        <f t="shared" si="1"/>
        <v>○</v>
      </c>
      <c r="R8" s="139" t="str">
        <f t="shared" si="1"/>
        <v>○</v>
      </c>
      <c r="S8" s="139" t="str">
        <f t="shared" si="1"/>
        <v>○</v>
      </c>
      <c r="T8" s="140" t="str">
        <f t="shared" si="1"/>
        <v>○</v>
      </c>
    </row>
    <row r="9" spans="1:24">
      <c r="B9" s="116">
        <v>4</v>
      </c>
      <c r="C9" s="179" t="str">
        <f t="shared" si="2"/>
        <v>【記事接触】女性 15-29歳</v>
      </c>
      <c r="D9" s="183">
        <v>250</v>
      </c>
      <c r="E9" s="116" t="str">
        <f t="shared" si="0"/>
        <v xml:space="preserve"> ( (sex=2 and age=15-29) and (mid_list●●●●=1 and mid_list▲▲▲▲=1) )</v>
      </c>
      <c r="F9" s="118" t="s">
        <v>425</v>
      </c>
      <c r="G9" s="114">
        <v>2</v>
      </c>
      <c r="H9" s="114" t="s">
        <v>186</v>
      </c>
      <c r="I9" s="114">
        <v>15</v>
      </c>
      <c r="J9" s="114">
        <v>29</v>
      </c>
      <c r="K9" s="114" t="s">
        <v>244</v>
      </c>
      <c r="L9" s="114">
        <v>1</v>
      </c>
      <c r="M9" s="114" t="s">
        <v>439</v>
      </c>
      <c r="N9" s="119">
        <v>1</v>
      </c>
      <c r="P9" s="137" t="str">
        <f t="shared" si="3"/>
        <v>女性 15-29歳</v>
      </c>
      <c r="Q9" s="138" t="str">
        <f t="shared" si="1"/>
        <v>○</v>
      </c>
      <c r="R9" s="139" t="str">
        <f t="shared" si="1"/>
        <v>○</v>
      </c>
      <c r="S9" s="139" t="str">
        <f t="shared" si="1"/>
        <v>○</v>
      </c>
      <c r="T9" s="140" t="str">
        <f t="shared" si="1"/>
        <v>○</v>
      </c>
    </row>
    <row r="10" spans="1:24">
      <c r="B10" s="116">
        <v>5</v>
      </c>
      <c r="C10" s="179" t="str">
        <f t="shared" si="2"/>
        <v>【記事接触】女性 30-49歳</v>
      </c>
      <c r="D10" s="183">
        <v>250</v>
      </c>
      <c r="E10" s="116" t="str">
        <f t="shared" si="0"/>
        <v xml:space="preserve"> ( (sex=2 and age=30-49) and (mid_list●●●●=1 and mid_list▲▲▲▲=1) )</v>
      </c>
      <c r="F10" s="118" t="s">
        <v>425</v>
      </c>
      <c r="G10" s="114">
        <v>2</v>
      </c>
      <c r="H10" s="114" t="s">
        <v>186</v>
      </c>
      <c r="I10" s="114">
        <v>30</v>
      </c>
      <c r="J10" s="114">
        <v>49</v>
      </c>
      <c r="K10" s="114" t="s">
        <v>244</v>
      </c>
      <c r="L10" s="114">
        <v>1</v>
      </c>
      <c r="M10" s="114" t="s">
        <v>439</v>
      </c>
      <c r="N10" s="119">
        <v>1</v>
      </c>
      <c r="P10" s="137" t="str">
        <f t="shared" si="3"/>
        <v>女性 30-49歳</v>
      </c>
      <c r="Q10" s="138" t="str">
        <f t="shared" si="1"/>
        <v>○</v>
      </c>
      <c r="R10" s="139" t="str">
        <f t="shared" si="1"/>
        <v>○</v>
      </c>
      <c r="S10" s="139" t="str">
        <f t="shared" si="1"/>
        <v>○</v>
      </c>
      <c r="T10" s="140" t="str">
        <f t="shared" si="1"/>
        <v>○</v>
      </c>
    </row>
    <row r="11" spans="1:24" ht="20" thickBot="1">
      <c r="B11" s="117">
        <v>6</v>
      </c>
      <c r="C11" s="180" t="str">
        <f t="shared" si="2"/>
        <v>【記事接触】女性 50-69歳</v>
      </c>
      <c r="D11" s="184">
        <v>250</v>
      </c>
      <c r="E11" s="117" t="str">
        <f t="shared" si="0"/>
        <v xml:space="preserve"> ( (sex=2 and age=50-69) and (mid_list●●●●=1 and mid_list▲▲▲▲=1) )</v>
      </c>
      <c r="F11" s="120" t="s">
        <v>425</v>
      </c>
      <c r="G11" s="125">
        <v>2</v>
      </c>
      <c r="H11" s="125" t="s">
        <v>186</v>
      </c>
      <c r="I11" s="125">
        <v>50</v>
      </c>
      <c r="J11" s="125">
        <v>69</v>
      </c>
      <c r="K11" s="125" t="s">
        <v>244</v>
      </c>
      <c r="L11" s="125">
        <v>1</v>
      </c>
      <c r="M11" s="125" t="s">
        <v>439</v>
      </c>
      <c r="N11" s="121">
        <v>1</v>
      </c>
      <c r="P11" s="141" t="str">
        <f t="shared" si="3"/>
        <v>女性 50-69歳</v>
      </c>
      <c r="Q11" s="142" t="str">
        <f t="shared" si="1"/>
        <v>○</v>
      </c>
      <c r="R11" s="143" t="str">
        <f t="shared" si="1"/>
        <v>○</v>
      </c>
      <c r="S11" s="143" t="str">
        <f t="shared" si="1"/>
        <v>○</v>
      </c>
      <c r="T11" s="144" t="str">
        <f t="shared" si="1"/>
        <v>○</v>
      </c>
    </row>
    <row r="12" spans="1:24">
      <c r="B12" s="115">
        <v>7</v>
      </c>
      <c r="C12" s="178" t="str">
        <f t="shared" si="2"/>
        <v>【記事非接触】男性 15-29歳</v>
      </c>
      <c r="D12" s="182">
        <v>50</v>
      </c>
      <c r="E12" s="115" t="str">
        <f t="shared" ref="E12:E17" si="4">" ( (sex="&amp;G12&amp; " and age="&amp;I12&amp;"-"&amp;J12&amp;") and (mid_list"&amp;K12&amp;"="&amp;L12&amp;" and "&amp;"mid_list"&amp;M12&amp;"="&amp;N12&amp;") )"</f>
        <v xml:space="preserve"> ( (sex=1 and age=15-29) and (mid_list●●●●=2 and mid_list▲▲▲▲=1) )</v>
      </c>
      <c r="F12" s="122" t="s">
        <v>426</v>
      </c>
      <c r="G12" s="123">
        <v>1</v>
      </c>
      <c r="H12" s="123" t="s">
        <v>183</v>
      </c>
      <c r="I12" s="123">
        <v>15</v>
      </c>
      <c r="J12" s="123">
        <v>29</v>
      </c>
      <c r="K12" s="123" t="s">
        <v>244</v>
      </c>
      <c r="L12" s="123">
        <v>2</v>
      </c>
      <c r="M12" s="123" t="s">
        <v>273</v>
      </c>
      <c r="N12" s="124">
        <v>1</v>
      </c>
      <c r="U12" s="139"/>
    </row>
    <row r="13" spans="1:24">
      <c r="B13" s="116">
        <v>8</v>
      </c>
      <c r="C13" s="179" t="str">
        <f t="shared" si="2"/>
        <v>【記事非接触】男性 30-49歳</v>
      </c>
      <c r="D13" s="183">
        <v>50</v>
      </c>
      <c r="E13" s="116" t="str">
        <f t="shared" si="4"/>
        <v xml:space="preserve"> ( (sex=1 and age=30-49) and (mid_list●●●●=2 and mid_list▲▲▲▲=1) )</v>
      </c>
      <c r="F13" s="118" t="s">
        <v>426</v>
      </c>
      <c r="G13" s="114">
        <v>1</v>
      </c>
      <c r="H13" s="114" t="s">
        <v>183</v>
      </c>
      <c r="I13" s="114">
        <v>30</v>
      </c>
      <c r="J13" s="114">
        <v>49</v>
      </c>
      <c r="K13" s="114" t="s">
        <v>244</v>
      </c>
      <c r="L13" s="114">
        <v>2</v>
      </c>
      <c r="M13" s="114" t="s">
        <v>273</v>
      </c>
      <c r="N13" s="119">
        <v>1</v>
      </c>
    </row>
    <row r="14" spans="1:24">
      <c r="B14" s="116">
        <v>9</v>
      </c>
      <c r="C14" s="179" t="str">
        <f t="shared" si="2"/>
        <v>【記事非接触】男性 50-69歳</v>
      </c>
      <c r="D14" s="183">
        <v>50</v>
      </c>
      <c r="E14" s="116" t="str">
        <f t="shared" si="4"/>
        <v xml:space="preserve"> ( (sex=1 and age=50-69) and (mid_list●●●●=2 and mid_list▲▲▲▲=1) )</v>
      </c>
      <c r="F14" s="118" t="s">
        <v>426</v>
      </c>
      <c r="G14" s="114">
        <v>1</v>
      </c>
      <c r="H14" s="114" t="s">
        <v>183</v>
      </c>
      <c r="I14" s="114">
        <v>50</v>
      </c>
      <c r="J14" s="114">
        <v>69</v>
      </c>
      <c r="K14" s="114" t="s">
        <v>244</v>
      </c>
      <c r="L14" s="114">
        <v>2</v>
      </c>
      <c r="M14" s="114" t="s">
        <v>273</v>
      </c>
      <c r="N14" s="119">
        <v>1</v>
      </c>
    </row>
    <row r="15" spans="1:24">
      <c r="B15" s="116">
        <v>10</v>
      </c>
      <c r="C15" s="179" t="str">
        <f t="shared" si="2"/>
        <v>【記事非接触】女性 15-29歳</v>
      </c>
      <c r="D15" s="183">
        <v>50</v>
      </c>
      <c r="E15" s="116" t="str">
        <f t="shared" si="4"/>
        <v xml:space="preserve"> ( (sex=2 and age=15-29) and (mid_list●●●●=2 and mid_list▲▲▲▲=1) )</v>
      </c>
      <c r="F15" s="118" t="s">
        <v>426</v>
      </c>
      <c r="G15" s="114">
        <v>2</v>
      </c>
      <c r="H15" s="114" t="s">
        <v>186</v>
      </c>
      <c r="I15" s="114">
        <v>15</v>
      </c>
      <c r="J15" s="114">
        <v>29</v>
      </c>
      <c r="K15" s="114" t="s">
        <v>244</v>
      </c>
      <c r="L15" s="114">
        <v>2</v>
      </c>
      <c r="M15" s="114" t="s">
        <v>273</v>
      </c>
      <c r="N15" s="119">
        <v>1</v>
      </c>
    </row>
    <row r="16" spans="1:24">
      <c r="B16" s="116">
        <v>11</v>
      </c>
      <c r="C16" s="179" t="str">
        <f t="shared" si="2"/>
        <v>【記事非接触】女性 30-49歳</v>
      </c>
      <c r="D16" s="183">
        <v>50</v>
      </c>
      <c r="E16" s="116" t="str">
        <f t="shared" si="4"/>
        <v xml:space="preserve"> ( (sex=2 and age=30-49) and (mid_list●●●●=2 and mid_list▲▲▲▲=1) )</v>
      </c>
      <c r="F16" s="118" t="s">
        <v>426</v>
      </c>
      <c r="G16" s="114">
        <v>2</v>
      </c>
      <c r="H16" s="114" t="s">
        <v>186</v>
      </c>
      <c r="I16" s="114">
        <v>30</v>
      </c>
      <c r="J16" s="114">
        <v>49</v>
      </c>
      <c r="K16" s="114" t="s">
        <v>244</v>
      </c>
      <c r="L16" s="114">
        <v>2</v>
      </c>
      <c r="M16" s="114" t="s">
        <v>273</v>
      </c>
      <c r="N16" s="119">
        <v>1</v>
      </c>
    </row>
    <row r="17" spans="2:14" ht="20" thickBot="1">
      <c r="B17" s="117">
        <v>12</v>
      </c>
      <c r="C17" s="180" t="str">
        <f t="shared" si="2"/>
        <v>【記事非接触】女性 50-69歳</v>
      </c>
      <c r="D17" s="184">
        <v>50</v>
      </c>
      <c r="E17" s="117" t="str">
        <f t="shared" si="4"/>
        <v xml:space="preserve"> ( (sex=2 and age=50-69) and (mid_list●●●●=2 and mid_list▲▲▲▲=1) )</v>
      </c>
      <c r="F17" s="120" t="s">
        <v>426</v>
      </c>
      <c r="G17" s="125">
        <v>2</v>
      </c>
      <c r="H17" s="125" t="s">
        <v>186</v>
      </c>
      <c r="I17" s="125">
        <v>50</v>
      </c>
      <c r="J17" s="125">
        <v>69</v>
      </c>
      <c r="K17" s="125" t="s">
        <v>244</v>
      </c>
      <c r="L17" s="125">
        <v>2</v>
      </c>
      <c r="M17" s="125" t="s">
        <v>273</v>
      </c>
      <c r="N17" s="121">
        <v>1</v>
      </c>
    </row>
    <row r="19" spans="2:14">
      <c r="E19" s="82"/>
    </row>
  </sheetData>
  <mergeCells count="11">
    <mergeCell ref="G3:H4"/>
    <mergeCell ref="I3:I4"/>
    <mergeCell ref="J3:J4"/>
    <mergeCell ref="K3:N3"/>
    <mergeCell ref="K4:L4"/>
    <mergeCell ref="M4:N4"/>
    <mergeCell ref="B3:B4"/>
    <mergeCell ref="C3:C4"/>
    <mergeCell ref="D3:D4"/>
    <mergeCell ref="E3:E4"/>
    <mergeCell ref="F3:F4"/>
  </mergeCells>
  <phoneticPr fontId="1"/>
  <conditionalFormatting sqref="C1">
    <cfRule type="expression" dxfId="2" priority="3">
      <formula>$C$1="PREFECTUREの条件を追加してください"</formula>
    </cfRule>
  </conditionalFormatting>
  <conditionalFormatting sqref="U12">
    <cfRule type="expression" dxfId="1" priority="1">
      <formula>U12="×"</formula>
    </cfRule>
  </conditionalFormatting>
  <conditionalFormatting sqref="U6:X6 Q6:T11">
    <cfRule type="expression" dxfId="0" priority="2">
      <formula>Q6="×"</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57"/>
  <sheetViews>
    <sheetView workbookViewId="0"/>
  </sheetViews>
  <sheetFormatPr baseColWidth="10" defaultColWidth="8.85546875" defaultRowHeight="20"/>
  <cols>
    <col min="1" max="2" width="3.42578125" style="1" bestFit="1" customWidth="1"/>
    <col min="3" max="16384" width="8.85546875" style="1"/>
  </cols>
  <sheetData>
    <row r="1" spans="1:11">
      <c r="A1" s="1" t="s">
        <v>38</v>
      </c>
      <c r="B1" s="1" t="s">
        <v>67</v>
      </c>
      <c r="C1" s="1">
        <v>1</v>
      </c>
      <c r="D1" s="1">
        <v>1</v>
      </c>
      <c r="F1" s="1">
        <v>13</v>
      </c>
      <c r="H1" s="1">
        <v>15</v>
      </c>
      <c r="I1" s="1">
        <v>19</v>
      </c>
      <c r="K1" s="1" t="s">
        <v>314</v>
      </c>
    </row>
    <row r="2" spans="1:11">
      <c r="A2" s="1" t="s">
        <v>150</v>
      </c>
      <c r="B2" s="1" t="s">
        <v>68</v>
      </c>
      <c r="C2" s="1">
        <v>2</v>
      </c>
      <c r="D2" s="1">
        <v>2</v>
      </c>
      <c r="F2" s="1">
        <v>14</v>
      </c>
      <c r="H2" s="1">
        <v>20</v>
      </c>
      <c r="I2" s="1">
        <v>24</v>
      </c>
      <c r="K2" s="1" t="s">
        <v>315</v>
      </c>
    </row>
    <row r="3" spans="1:11">
      <c r="B3" s="1" t="s">
        <v>69</v>
      </c>
      <c r="C3" s="1">
        <v>3</v>
      </c>
      <c r="D3" s="1">
        <v>3</v>
      </c>
      <c r="F3" s="1">
        <v>15</v>
      </c>
      <c r="H3" s="1">
        <v>25</v>
      </c>
      <c r="I3" s="1">
        <v>29</v>
      </c>
    </row>
    <row r="4" spans="1:11">
      <c r="B4" s="1" t="s">
        <v>70</v>
      </c>
      <c r="C4" s="1">
        <v>4</v>
      </c>
      <c r="D4" s="1">
        <v>4</v>
      </c>
      <c r="F4" s="1">
        <v>16</v>
      </c>
      <c r="H4" s="1">
        <v>30</v>
      </c>
      <c r="I4" s="1">
        <v>34</v>
      </c>
    </row>
    <row r="5" spans="1:11">
      <c r="B5" s="1" t="s">
        <v>71</v>
      </c>
      <c r="C5" s="1">
        <v>5</v>
      </c>
      <c r="D5" s="1">
        <v>5</v>
      </c>
      <c r="F5" s="1">
        <v>17</v>
      </c>
      <c r="H5" s="1">
        <v>35</v>
      </c>
      <c r="I5" s="1">
        <v>39</v>
      </c>
    </row>
    <row r="6" spans="1:11">
      <c r="B6" s="1" t="s">
        <v>66</v>
      </c>
      <c r="C6" s="1">
        <v>6</v>
      </c>
      <c r="D6" s="1">
        <v>6</v>
      </c>
      <c r="F6" s="1">
        <v>18</v>
      </c>
      <c r="H6" s="1">
        <v>40</v>
      </c>
      <c r="I6" s="1">
        <v>44</v>
      </c>
    </row>
    <row r="7" spans="1:11">
      <c r="B7" s="1" t="s">
        <v>62</v>
      </c>
      <c r="C7" s="1">
        <v>7</v>
      </c>
      <c r="D7" s="1">
        <v>7</v>
      </c>
      <c r="F7" s="1">
        <v>19</v>
      </c>
      <c r="H7" s="1">
        <v>45</v>
      </c>
      <c r="I7" s="1">
        <v>49</v>
      </c>
    </row>
    <row r="8" spans="1:11">
      <c r="C8" s="1">
        <v>8</v>
      </c>
      <c r="D8" s="1">
        <v>8</v>
      </c>
      <c r="F8" s="1">
        <v>20</v>
      </c>
      <c r="H8" s="1">
        <v>50</v>
      </c>
      <c r="I8" s="1">
        <v>54</v>
      </c>
    </row>
    <row r="9" spans="1:11">
      <c r="C9" s="1">
        <v>9</v>
      </c>
      <c r="D9" s="1">
        <v>9</v>
      </c>
      <c r="F9" s="1">
        <v>21</v>
      </c>
      <c r="H9" s="1">
        <v>55</v>
      </c>
      <c r="I9" s="1">
        <v>59</v>
      </c>
    </row>
    <row r="10" spans="1:11">
      <c r="C10" s="1">
        <v>10</v>
      </c>
      <c r="D10" s="1">
        <v>10</v>
      </c>
      <c r="F10" s="1">
        <v>22</v>
      </c>
      <c r="H10" s="1">
        <v>60</v>
      </c>
      <c r="I10" s="1">
        <v>64</v>
      </c>
    </row>
    <row r="11" spans="1:11">
      <c r="C11" s="1">
        <v>11</v>
      </c>
      <c r="D11" s="1">
        <v>11</v>
      </c>
      <c r="F11" s="1">
        <v>23</v>
      </c>
      <c r="H11" s="1">
        <v>65</v>
      </c>
      <c r="I11" s="1">
        <v>69</v>
      </c>
    </row>
    <row r="12" spans="1:11">
      <c r="C12" s="1">
        <v>12</v>
      </c>
      <c r="D12" s="1">
        <v>12</v>
      </c>
      <c r="F12" s="1">
        <v>24</v>
      </c>
    </row>
    <row r="13" spans="1:11">
      <c r="D13" s="1">
        <v>13</v>
      </c>
      <c r="F13" s="1">
        <v>25</v>
      </c>
    </row>
    <row r="14" spans="1:11">
      <c r="D14" s="1">
        <v>14</v>
      </c>
      <c r="F14" s="1">
        <v>26</v>
      </c>
    </row>
    <row r="15" spans="1:11">
      <c r="D15" s="1">
        <v>15</v>
      </c>
      <c r="F15" s="1">
        <v>27</v>
      </c>
    </row>
    <row r="16" spans="1:11">
      <c r="D16" s="1">
        <v>16</v>
      </c>
      <c r="F16" s="1">
        <v>28</v>
      </c>
    </row>
    <row r="17" spans="4:6">
      <c r="D17" s="1">
        <v>17</v>
      </c>
      <c r="F17" s="1">
        <v>29</v>
      </c>
    </row>
    <row r="18" spans="4:6">
      <c r="D18" s="1">
        <v>18</v>
      </c>
      <c r="F18" s="1">
        <v>30</v>
      </c>
    </row>
    <row r="19" spans="4:6">
      <c r="D19" s="1">
        <v>19</v>
      </c>
      <c r="F19" s="1">
        <v>31</v>
      </c>
    </row>
    <row r="20" spans="4:6">
      <c r="D20" s="1">
        <v>20</v>
      </c>
      <c r="F20" s="1">
        <v>32</v>
      </c>
    </row>
    <row r="21" spans="4:6">
      <c r="D21" s="1">
        <v>21</v>
      </c>
      <c r="F21" s="1">
        <v>33</v>
      </c>
    </row>
    <row r="22" spans="4:6">
      <c r="D22" s="1">
        <v>22</v>
      </c>
      <c r="F22" s="1">
        <v>34</v>
      </c>
    </row>
    <row r="23" spans="4:6">
      <c r="D23" s="1">
        <v>23</v>
      </c>
      <c r="F23" s="1">
        <v>35</v>
      </c>
    </row>
    <row r="24" spans="4:6">
      <c r="D24" s="1">
        <v>24</v>
      </c>
      <c r="F24" s="1">
        <v>36</v>
      </c>
    </row>
    <row r="25" spans="4:6">
      <c r="D25" s="1">
        <v>25</v>
      </c>
      <c r="F25" s="1">
        <v>37</v>
      </c>
    </row>
    <row r="26" spans="4:6">
      <c r="D26" s="1">
        <v>26</v>
      </c>
      <c r="F26" s="1">
        <v>38</v>
      </c>
    </row>
    <row r="27" spans="4:6">
      <c r="D27" s="1">
        <v>27</v>
      </c>
      <c r="F27" s="1">
        <v>39</v>
      </c>
    </row>
    <row r="28" spans="4:6">
      <c r="D28" s="1">
        <v>28</v>
      </c>
      <c r="F28" s="1">
        <v>40</v>
      </c>
    </row>
    <row r="29" spans="4:6">
      <c r="D29" s="1">
        <v>29</v>
      </c>
      <c r="F29" s="1">
        <v>41</v>
      </c>
    </row>
    <row r="30" spans="4:6">
      <c r="D30" s="1">
        <v>30</v>
      </c>
      <c r="F30" s="1">
        <v>42</v>
      </c>
    </row>
    <row r="31" spans="4:6">
      <c r="D31" s="1">
        <v>31</v>
      </c>
      <c r="F31" s="1">
        <v>43</v>
      </c>
    </row>
    <row r="32" spans="4:6">
      <c r="F32" s="1">
        <v>44</v>
      </c>
    </row>
    <row r="33" spans="6:6">
      <c r="F33" s="1">
        <v>45</v>
      </c>
    </row>
    <row r="34" spans="6:6">
      <c r="F34" s="1">
        <v>46</v>
      </c>
    </row>
    <row r="35" spans="6:6">
      <c r="F35" s="1">
        <v>47</v>
      </c>
    </row>
    <row r="36" spans="6:6">
      <c r="F36" s="1">
        <v>48</v>
      </c>
    </row>
    <row r="37" spans="6:6">
      <c r="F37" s="1">
        <v>49</v>
      </c>
    </row>
    <row r="38" spans="6:6">
      <c r="F38" s="1">
        <v>50</v>
      </c>
    </row>
    <row r="39" spans="6:6">
      <c r="F39" s="1">
        <v>51</v>
      </c>
    </row>
    <row r="40" spans="6:6">
      <c r="F40" s="1">
        <v>52</v>
      </c>
    </row>
    <row r="41" spans="6:6">
      <c r="F41" s="1">
        <v>53</v>
      </c>
    </row>
    <row r="42" spans="6:6">
      <c r="F42" s="1">
        <v>54</v>
      </c>
    </row>
    <row r="43" spans="6:6">
      <c r="F43" s="1">
        <v>55</v>
      </c>
    </row>
    <row r="44" spans="6:6">
      <c r="F44" s="1">
        <v>56</v>
      </c>
    </row>
    <row r="45" spans="6:6">
      <c r="F45" s="1">
        <v>57</v>
      </c>
    </row>
    <row r="46" spans="6:6">
      <c r="F46" s="1">
        <v>58</v>
      </c>
    </row>
    <row r="47" spans="6:6">
      <c r="F47" s="1">
        <v>59</v>
      </c>
    </row>
    <row r="48" spans="6:6">
      <c r="F48" s="1">
        <v>60</v>
      </c>
    </row>
    <row r="49" spans="6:6">
      <c r="F49" s="1">
        <v>61</v>
      </c>
    </row>
    <row r="50" spans="6:6">
      <c r="F50" s="1">
        <v>62</v>
      </c>
    </row>
    <row r="51" spans="6:6">
      <c r="F51" s="1">
        <v>63</v>
      </c>
    </row>
    <row r="52" spans="6:6">
      <c r="F52" s="1">
        <v>64</v>
      </c>
    </row>
    <row r="53" spans="6:6">
      <c r="F53" s="1">
        <v>65</v>
      </c>
    </row>
    <row r="54" spans="6:6">
      <c r="F54" s="1">
        <v>66</v>
      </c>
    </row>
    <row r="55" spans="6:6">
      <c r="F55" s="1">
        <v>67</v>
      </c>
    </row>
    <row r="56" spans="6:6">
      <c r="F56" s="1">
        <v>68</v>
      </c>
    </row>
    <row r="57" spans="6:6">
      <c r="F57" s="1">
        <v>69</v>
      </c>
    </row>
  </sheetData>
  <customSheetViews>
    <customSheetView guid="{8AEE2283-5F9E-4D49-9CEC-3CA3AD06F9E5}" state="hidden">
      <selection activeCell="A3" sqref="A3"/>
      <pageMargins left="0.7" right="0.7" top="0.75" bottom="0.75" header="0.3" footer="0.3"/>
      <pageSetup paperSize="9" orientation="portrait" r:id="rId1"/>
    </customSheetView>
    <customSheetView guid="{9936D682-B6CC-4F54-8759-ECCBC5D1934B}" state="hidden">
      <selection activeCell="A3" sqref="A3"/>
      <pageMargins left="0.7" right="0.7" top="0.75" bottom="0.75" header="0.3" footer="0.3"/>
      <pageSetup paperSize="9" orientation="portrait" r:id="rId2"/>
    </customSheetView>
    <customSheetView guid="{6F6D0566-7B4E-4874-BCDD-39709E95193A}" state="hidden">
      <selection activeCell="A3" sqref="A3"/>
      <pageMargins left="0.7" right="0.7" top="0.75" bottom="0.75" header="0.3" footer="0.3"/>
    </customSheetView>
  </customSheetViews>
  <phoneticPr fontId="1"/>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(1)はじめにお読みください</vt:lpstr>
      <vt:lpstr>(2)必要事項入力※代理店様ご記入※</vt:lpstr>
      <vt:lpstr>調査対象エリア※エリア指定がある場合ご記入※</vt:lpstr>
      <vt:lpstr>(3)調査票※LINEヤフー社記入※</vt:lpstr>
      <vt:lpstr>(4)割付※LINEヤフー社記入※ </vt:lpstr>
      <vt:lpstr>プルダウン</vt:lpstr>
      <vt:lpstr>'(1)はじめにお読みください'!Print_Area</vt:lpstr>
      <vt:lpstr>'(2)必要事項入力※代理店様ご記入※'!Print_Area</vt:lpstr>
      <vt:lpstr>'(3)調査票※LINEヤフー社記入※'!Print_Area</vt:lpstr>
      <vt:lpstr>'(3)調査票※LINEヤフー社記入※'!Print_Titles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murakami</dc:creator>
  <cp:lastModifiedBy>宮田貴大</cp:lastModifiedBy>
  <cp:lastPrinted>2020-09-30T09:02:56Z</cp:lastPrinted>
  <dcterms:created xsi:type="dcterms:W3CDTF">2019-05-07T04:58:05Z</dcterms:created>
  <dcterms:modified xsi:type="dcterms:W3CDTF">2024-02-01T02:30:39Z</dcterms:modified>
</cp:coreProperties>
</file>